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HR\HRIS\Melissa\MISC\2024 Negotiations\"/>
    </mc:Choice>
  </mc:AlternateContent>
  <xr:revisionPtr revIDLastSave="0" documentId="13_ncr:1_{2B40448A-290D-424C-87E7-985EF80DDFE0}" xr6:coauthVersionLast="47" xr6:coauthVersionMax="47" xr10:uidLastSave="{00000000-0000-0000-0000-000000000000}"/>
  <bookViews>
    <workbookView xWindow="-120" yWindow="-120" windowWidth="29040" windowHeight="15840" xr2:uid="{00000000-000D-0000-FFFF-FFFF00000000}"/>
  </bookViews>
  <sheets>
    <sheet name="Calc Pay SGRP 2024" sheetId="1" r:id="rId1"/>
    <sheet name="SGRP 2024" sheetId="2" r:id="rId2"/>
    <sheet name="How to Use the CALC Tool"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1" l="1"/>
  <c r="E20" i="1" s="1"/>
  <c r="E21" i="1"/>
  <c r="B21" i="1"/>
  <c r="F21" i="1" s="1"/>
  <c r="B20" i="1"/>
  <c r="B19" i="1"/>
  <c r="C5" i="1"/>
  <c r="B18" i="1" s="1"/>
  <c r="C4" i="1"/>
  <c r="B17" i="1" s="1"/>
  <c r="C3" i="1"/>
  <c r="F20" i="1" l="1"/>
  <c r="D18" i="1"/>
  <c r="D20" i="1"/>
  <c r="E22" i="1"/>
  <c r="D17" i="1"/>
  <c r="D19" i="1"/>
  <c r="D21" i="1"/>
  <c r="E17" i="1"/>
  <c r="F17" i="1" s="1"/>
  <c r="E19" i="1"/>
  <c r="F19" i="1" s="1"/>
  <c r="E18" i="1"/>
  <c r="F18" i="1" s="1"/>
  <c r="F22" i="1" l="1"/>
</calcChain>
</file>

<file path=xl/sharedStrings.xml><?xml version="1.0" encoding="utf-8"?>
<sst xmlns="http://schemas.openxmlformats.org/spreadsheetml/2006/main" count="138" uniqueCount="33">
  <si>
    <t>Lookup Employee Step in PWAPLVL, note it</t>
  </si>
  <si>
    <t>Step:</t>
  </si>
  <si>
    <t>LAB</t>
  </si>
  <si>
    <t>LAB includes:  LAB</t>
  </si>
  <si>
    <t>LEC</t>
  </si>
  <si>
    <t>LEC includes: LEC, ESL, ABE, GED</t>
  </si>
  <si>
    <t>RANGE</t>
  </si>
  <si>
    <t xml:space="preserve">RANGE includes: LAB or LAB B </t>
  </si>
  <si>
    <t>Enter Grade from SCACRSE (based on schedule code)</t>
  </si>
  <si>
    <t>Enter Pay Hours for the Schedule Code from SCACRSE</t>
  </si>
  <si>
    <t>Repeat with each Schedule Code (should be at least 2 rows for a calculated rate)</t>
  </si>
  <si>
    <t>Verify the sum of pay hours is correct</t>
  </si>
  <si>
    <t>Verify the employee step is correct</t>
  </si>
  <si>
    <t>Final Rate is your calculated rate</t>
  </si>
  <si>
    <t>Example is for a 60 hour class, employee at step 5, in the 2023 salary table, LEC and LEC/LAB grades</t>
  </si>
  <si>
    <t>Grade</t>
  </si>
  <si>
    <t>Step Amt</t>
  </si>
  <si>
    <t>Pay Hours</t>
  </si>
  <si>
    <t>Total Pay Hrs</t>
  </si>
  <si>
    <t>Percent</t>
  </si>
  <si>
    <t>Calc Rate</t>
  </si>
  <si>
    <t>Final Rate</t>
  </si>
  <si>
    <t>SGRP</t>
  </si>
  <si>
    <t>Table</t>
  </si>
  <si>
    <t>Step</t>
  </si>
  <si>
    <t>Rate</t>
  </si>
  <si>
    <t>IH</t>
  </si>
  <si>
    <t>How to Use the CALC Tool</t>
  </si>
  <si>
    <t>Introduction</t>
  </si>
  <si>
    <t>Gathering Information to Determine Sub Pay Rate</t>
  </si>
  <si>
    <t>Calculating Sub Pay Rate Using the CALC Rate Calculator Tool</t>
  </si>
  <si>
    <t>Example of a Class with Three Different Schedule Types</t>
  </si>
  <si>
    <t>Updated 03/26/2024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</si>
</sst>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font>
      <sz val="11"/>
      <color theme="1"/>
      <name val="Calibri"/>
      <scheme val="minor"/>
    </font>
    <font>
      <sz val="11"/>
      <color theme="1"/>
      <name val="Calibri"/>
      <scheme val="minor"/>
    </font>
    <font>
      <b/>
      <sz val="11"/>
      <color theme="1"/>
      <name val="Calibri"/>
    </font>
    <font>
      <sz val="11"/>
      <color theme="1"/>
      <name val="Calibri"/>
    </font>
    <font>
      <i/>
      <sz val="9"/>
      <color theme="1"/>
      <name val="Calibri"/>
    </font>
    <font>
      <b/>
      <sz val="24"/>
      <color rgb="FF3A5675"/>
      <name val="Arial"/>
    </font>
    <font>
      <sz val="11"/>
      <color theme="1"/>
      <name val="Arial"/>
    </font>
    <font>
      <b/>
      <sz val="18"/>
      <color rgb="FF3A5675"/>
      <name val="Arial"/>
    </font>
    <font>
      <sz val="12"/>
      <color theme="1"/>
      <name val="Arial"/>
    </font>
    <font>
      <b/>
      <sz val="18"/>
      <color rgb="FF3A5675"/>
      <name val="Airal"/>
    </font>
  </fonts>
  <fills count="4">
    <fill>
      <patternFill patternType="none"/>
    </fill>
    <fill>
      <patternFill patternType="gray125"/>
    </fill>
    <fill>
      <patternFill patternType="solid">
        <fgColor rgb="FFFEF2CB"/>
        <bgColor rgb="FFFEF2CB"/>
      </patternFill>
    </fill>
    <fill>
      <patternFill patternType="solid">
        <fgColor theme="4" tint="0.79998168889431442"/>
        <bgColor indexed="64"/>
      </patternFill>
    </fill>
  </fills>
  <borders count="2">
    <border>
      <left/>
      <right/>
      <top/>
      <bottom/>
      <diagonal/>
    </border>
    <border>
      <left/>
      <right/>
      <top/>
      <bottom/>
      <diagonal/>
    </border>
  </borders>
  <cellStyleXfs count="1">
    <xf numFmtId="0" fontId="0" fillId="0" borderId="0"/>
  </cellStyleXfs>
  <cellXfs count="15">
    <xf numFmtId="0" fontId="0" fillId="0" borderId="0" xfId="0" applyFont="1" applyAlignment="1"/>
    <xf numFmtId="0" fontId="1" fillId="0" borderId="0" xfId="0" applyFont="1"/>
    <xf numFmtId="0" fontId="2" fillId="0" borderId="0" xfId="0" applyFont="1"/>
    <xf numFmtId="164" fontId="3" fillId="0" borderId="0" xfId="0" applyNumberFormat="1" applyFont="1"/>
    <xf numFmtId="0" fontId="3" fillId="0" borderId="0" xfId="0" applyFont="1" applyAlignment="1">
      <alignment wrapText="1"/>
    </xf>
    <xf numFmtId="0" fontId="3" fillId="0" borderId="0" xfId="0" applyFont="1"/>
    <xf numFmtId="10" fontId="3" fillId="0" borderId="0" xfId="0" applyNumberFormat="1" applyFont="1"/>
    <xf numFmtId="0" fontId="5" fillId="0" borderId="0" xfId="0" applyFont="1"/>
    <xf numFmtId="0" fontId="6" fillId="0" borderId="0" xfId="0" applyFont="1"/>
    <xf numFmtId="0" fontId="7" fillId="0" borderId="0" xfId="0" applyFont="1"/>
    <xf numFmtId="0" fontId="8" fillId="0" borderId="0" xfId="0" applyFont="1" applyAlignment="1">
      <alignment wrapText="1"/>
    </xf>
    <xf numFmtId="0" fontId="9" fillId="0" borderId="0" xfId="0" applyFont="1"/>
    <xf numFmtId="0" fontId="4" fillId="3" borderId="0" xfId="0" applyFont="1" applyFill="1"/>
    <xf numFmtId="0" fontId="0" fillId="3" borderId="0" xfId="0" applyFont="1" applyFill="1" applyAlignment="1"/>
    <xf numFmtId="0" fontId="3" fillId="2" borderId="1" xfId="0"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0</xdr:col>
      <xdr:colOff>0</xdr:colOff>
      <xdr:row>4</xdr:row>
      <xdr:rowOff>161925</xdr:rowOff>
    </xdr:from>
    <xdr:ext cx="11401425" cy="5581650"/>
    <xdr:sp macro="" textlink="">
      <xdr:nvSpPr>
        <xdr:cNvPr id="3" name="Shape 3">
          <a:extLst>
            <a:ext uri="{FF2B5EF4-FFF2-40B4-BE49-F238E27FC236}">
              <a16:creationId xmlns:a16="http://schemas.microsoft.com/office/drawing/2014/main" id="{00000000-0008-0000-0200-000003000000}"/>
            </a:ext>
          </a:extLst>
        </xdr:cNvPr>
        <xdr:cNvSpPr txBox="1"/>
      </xdr:nvSpPr>
      <xdr:spPr>
        <a:xfrm>
          <a:off x="0" y="993938"/>
          <a:ext cx="10692000" cy="55721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0" i="0" u="none" strike="noStrike">
              <a:solidFill>
                <a:schemeClr val="dk1"/>
              </a:solidFill>
              <a:latin typeface="Arial"/>
              <a:ea typeface="Arial"/>
              <a:cs typeface="Arial"/>
              <a:sym typeface="Arial"/>
            </a:rPr>
            <a:t>Each class at PCC has a Schedule Type (i.e. ‘Lecture’, ‘Lab’, Lecture/Lab mix called ‘Range’) and therefore, a Salary Grade assigned to that Schedule Type. Salary Grades can be viewed in the PT Faculty Salary Schedule. Instructors are paid the pay rate for their class’s Salary Grade based on their Step.</a:t>
          </a:r>
          <a:r>
            <a:rPr lang="en-US" sz="1100">
              <a:solidFill>
                <a:schemeClr val="dk1"/>
              </a:solidFill>
              <a:latin typeface="Arial"/>
              <a:ea typeface="Arial"/>
              <a:cs typeface="Arial"/>
              <a:sym typeface="Arial"/>
            </a:rPr>
            <a:t> </a:t>
          </a:r>
          <a:endParaRPr sz="1400"/>
        </a:p>
        <a:p>
          <a:pPr marL="0" lvl="0" indent="0" algn="l" rtl="0">
            <a:spcBef>
              <a:spcPts val="0"/>
            </a:spcBef>
            <a:spcAft>
              <a:spcPts val="0"/>
            </a:spcAft>
            <a:buNone/>
          </a:pPr>
          <a:endParaRPr sz="1100">
            <a:latin typeface="Arial"/>
            <a:ea typeface="Arial"/>
            <a:cs typeface="Arial"/>
            <a:sym typeface="Arial"/>
          </a:endParaRPr>
        </a:p>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Some classes have more than one Schedule Type (i.e. both ‘Lecture’ and ‘Range’). The NWRINAS report will automatically calculate an instructor’s pay rate based on their Step, the Salary Grade for each Schedule Type in the class and how many Pay Hours are assigned to each Schedule Type in the class (see image below to see an example of a class with more than one Schedule Type).Use the chart below to determine the Salary Grade of each Schedule Type:</a:t>
          </a:r>
          <a:endParaRPr sz="1100">
            <a:latin typeface="Arial"/>
            <a:ea typeface="Arial"/>
            <a:cs typeface="Arial"/>
            <a:sym typeface="Arial"/>
          </a:endParaRPr>
        </a:p>
        <a:p>
          <a:pPr marL="0" lvl="0" indent="0" algn="l" rtl="0">
            <a:spcBef>
              <a:spcPts val="0"/>
            </a:spcBef>
            <a:spcAft>
              <a:spcPts val="0"/>
            </a:spcAft>
            <a:buNone/>
          </a:pPr>
          <a:endParaRPr sz="1100">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marR="0" lvl="0" indent="0" algn="l" rtl="0">
            <a:lnSpc>
              <a:spcPct val="100000"/>
            </a:lnSpc>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marR="0" lvl="0" indent="0" algn="l" rtl="0">
            <a:lnSpc>
              <a:spcPct val="100000"/>
            </a:lnSpc>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marR="0" lvl="0" indent="0" algn="l" rtl="0">
            <a:lnSpc>
              <a:spcPct val="100000"/>
            </a:lnSpc>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marR="0" lvl="0" indent="0" algn="l" rtl="0">
            <a:lnSpc>
              <a:spcPct val="100000"/>
            </a:lnSpc>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marR="0" lvl="0" indent="0" algn="l" rtl="0">
            <a:lnSpc>
              <a:spcPct val="100000"/>
            </a:lnSpc>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marR="0" lvl="0" indent="0" algn="l" rtl="0">
            <a:lnSpc>
              <a:spcPct val="100000"/>
            </a:lnSpc>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marR="0" lvl="0" indent="0" algn="l" rtl="0">
            <a:lnSpc>
              <a:spcPct val="100000"/>
            </a:lnSpc>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marR="0" lvl="0" indent="0" algn="l" rtl="0">
            <a:lnSpc>
              <a:spcPct val="100000"/>
            </a:lnSpc>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marR="0" lvl="0" indent="0" algn="l" rtl="0">
            <a:lnSpc>
              <a:spcPct val="100000"/>
            </a:lnSpc>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marR="0" lvl="0" indent="0" algn="l" rtl="0">
            <a:lnSpc>
              <a:spcPct val="100000"/>
            </a:lnSpc>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marR="0" lvl="0" indent="0" algn="l" rtl="0">
            <a:lnSpc>
              <a:spcPct val="100000"/>
            </a:lnSpc>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marR="0" lvl="0" indent="0" algn="l" rtl="0">
            <a:lnSpc>
              <a:spcPct val="100000"/>
            </a:lnSpc>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marR="0" lvl="0" indent="0" algn="l" rtl="0">
            <a:lnSpc>
              <a:spcPct val="100000"/>
            </a:lnSpc>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But what if the instructor misses a class and a substitute instructor takes their place? Since instructors’ pay rates are case-by-case, how can you calculate what the pay rate should be for an instructor substituting a class with more than one Schedule Type? </a:t>
          </a:r>
          <a:endParaRPr sz="1100">
            <a:latin typeface="Arial"/>
            <a:ea typeface="Arial"/>
            <a:cs typeface="Arial"/>
            <a:sym typeface="Arial"/>
          </a:endParaRPr>
        </a:p>
        <a:p>
          <a:pPr marL="0" lvl="0" indent="0" algn="l" rtl="0">
            <a:spcBef>
              <a:spcPts val="0"/>
            </a:spcBef>
            <a:spcAft>
              <a:spcPts val="0"/>
            </a:spcAft>
            <a:buNone/>
          </a:pPr>
          <a:endParaRPr sz="1100">
            <a:latin typeface="Arial"/>
            <a:ea typeface="Arial"/>
            <a:cs typeface="Arial"/>
            <a:sym typeface="Arial"/>
          </a:endParaRPr>
        </a:p>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Sub Pay Rates that require calculation can be calculated using the “CALC Rate Calculator for FY 20XX” tool, located on the HRIS website under "Forms".</a:t>
          </a:r>
          <a:endParaRPr sz="1100">
            <a:latin typeface="Arial"/>
            <a:ea typeface="Arial"/>
            <a:cs typeface="Arial"/>
            <a:sym typeface="Arial"/>
          </a:endParaRPr>
        </a:p>
        <a:p>
          <a:pPr marL="0" lvl="0" indent="0" algn="l" rtl="0">
            <a:spcBef>
              <a:spcPts val="0"/>
            </a:spcBef>
            <a:spcAft>
              <a:spcPts val="0"/>
            </a:spcAft>
            <a:buNone/>
          </a:pPr>
          <a:endParaRPr sz="1100">
            <a:latin typeface="Arial"/>
            <a:ea typeface="Arial"/>
            <a:cs typeface="Arial"/>
            <a:sym typeface="Arial"/>
          </a:endParaRPr>
        </a:p>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The EPAF Process Guide located on HRIS website addresses how to determine Sub Pay Rates for classes where calculation is NOT needed (How to Determine Sub Pay Rates and other Sub EPAF FAQs) on page 50.</a:t>
          </a:r>
          <a:endParaRPr sz="1100">
            <a:latin typeface="Arial"/>
            <a:ea typeface="Arial"/>
            <a:cs typeface="Arial"/>
            <a:sym typeface="Arial"/>
          </a:endParaRPr>
        </a:p>
        <a:p>
          <a:pPr marL="0" lvl="0" indent="0" algn="l" rtl="0">
            <a:spcBef>
              <a:spcPts val="0"/>
            </a:spcBef>
            <a:spcAft>
              <a:spcPts val="0"/>
            </a:spcAft>
            <a:buNone/>
          </a:pPr>
          <a:endParaRPr sz="1100">
            <a:latin typeface="Arial"/>
            <a:ea typeface="Arial"/>
            <a:cs typeface="Arial"/>
            <a:sym typeface="Arial"/>
          </a:endParaRPr>
        </a:p>
      </xdr:txBody>
    </xdr:sp>
    <xdr:clientData fLocksWithSheet="0"/>
  </xdr:oneCellAnchor>
  <xdr:oneCellAnchor>
    <xdr:from>
      <xdr:col>0</xdr:col>
      <xdr:colOff>0</xdr:colOff>
      <xdr:row>37</xdr:row>
      <xdr:rowOff>161926</xdr:rowOff>
    </xdr:from>
    <xdr:ext cx="11620500" cy="14668500"/>
    <xdr:sp macro="" textlink="">
      <xdr:nvSpPr>
        <xdr:cNvPr id="4" name="Shape 4">
          <a:extLst>
            <a:ext uri="{FF2B5EF4-FFF2-40B4-BE49-F238E27FC236}">
              <a16:creationId xmlns:a16="http://schemas.microsoft.com/office/drawing/2014/main" id="{00000000-0008-0000-0200-000004000000}"/>
            </a:ext>
          </a:extLst>
        </xdr:cNvPr>
        <xdr:cNvSpPr txBox="1"/>
      </xdr:nvSpPr>
      <xdr:spPr>
        <a:xfrm>
          <a:off x="0" y="7677151"/>
          <a:ext cx="11620500" cy="146685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Arial"/>
              <a:ea typeface="Arial"/>
              <a:cs typeface="Arial"/>
              <a:sym typeface="Arial"/>
            </a:rPr>
            <a:t>*The following information applies to scenarios where an instructor substitutes an entire class, not simply one portion (i.e. both the Lecture and Lab, not just the Lab). If an instructor only substitutes the Lecture portion say, they would simply be paid at the Lecture Salary Grade pay rate per their Step. No calculation is needed.</a:t>
          </a:r>
          <a:endParaRPr sz="1400"/>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r>
            <a:rPr lang="en-US" sz="1100">
              <a:solidFill>
                <a:schemeClr val="dk1"/>
              </a:solidFill>
              <a:latin typeface="Arial"/>
              <a:ea typeface="Arial"/>
              <a:cs typeface="Arial"/>
              <a:sym typeface="Arial"/>
            </a:rPr>
            <a:t>You will need to have the following information:</a:t>
          </a:r>
          <a:endParaRPr sz="1400"/>
        </a:p>
        <a:p>
          <a:pPr marL="0" lvl="0" indent="0" algn="l" rtl="0">
            <a:spcBef>
              <a:spcPts val="0"/>
            </a:spcBef>
            <a:spcAft>
              <a:spcPts val="0"/>
            </a:spcAft>
            <a:buNone/>
          </a:pPr>
          <a:endParaRPr sz="1100">
            <a:latin typeface="Arial"/>
            <a:ea typeface="Arial"/>
            <a:cs typeface="Arial"/>
            <a:sym typeface="Arial"/>
          </a:endParaRPr>
        </a:p>
        <a:p>
          <a:pPr marL="0" lvl="0" indent="0" algn="l" rtl="0">
            <a:spcBef>
              <a:spcPts val="0"/>
            </a:spcBef>
            <a:spcAft>
              <a:spcPts val="0"/>
            </a:spcAft>
            <a:buNone/>
          </a:pPr>
          <a:r>
            <a:rPr lang="en-US" sz="1100">
              <a:solidFill>
                <a:schemeClr val="dk1"/>
              </a:solidFill>
              <a:latin typeface="Arial"/>
              <a:ea typeface="Arial"/>
              <a:cs typeface="Arial"/>
              <a:sym typeface="Arial"/>
            </a:rPr>
            <a:t>	- The instructor’s Step</a:t>
          </a:r>
          <a:endParaRPr sz="1400"/>
        </a:p>
        <a:p>
          <a:pPr marL="0" lvl="0" indent="0" algn="l" rtl="0">
            <a:spcBef>
              <a:spcPts val="0"/>
            </a:spcBef>
            <a:spcAft>
              <a:spcPts val="0"/>
            </a:spcAft>
            <a:buNone/>
          </a:pPr>
          <a:endParaRPr sz="1100">
            <a:latin typeface="Arial"/>
            <a:ea typeface="Arial"/>
            <a:cs typeface="Arial"/>
            <a:sym typeface="Arial"/>
          </a:endParaRPr>
        </a:p>
        <a:p>
          <a:pPr marL="0" lvl="0" indent="0" algn="l" rtl="0">
            <a:spcBef>
              <a:spcPts val="0"/>
            </a:spcBef>
            <a:spcAft>
              <a:spcPts val="0"/>
            </a:spcAft>
            <a:buNone/>
          </a:pPr>
          <a:r>
            <a:rPr lang="en-US" sz="1100">
              <a:solidFill>
                <a:schemeClr val="dk1"/>
              </a:solidFill>
              <a:latin typeface="Arial"/>
              <a:ea typeface="Arial"/>
              <a:cs typeface="Arial"/>
              <a:sym typeface="Arial"/>
            </a:rPr>
            <a:t>	- The Schedule Types of the class</a:t>
          </a:r>
          <a:endParaRPr sz="1400"/>
        </a:p>
        <a:p>
          <a:pPr marL="0" lvl="0" indent="0" algn="l" rtl="0">
            <a:spcBef>
              <a:spcPts val="0"/>
            </a:spcBef>
            <a:spcAft>
              <a:spcPts val="0"/>
            </a:spcAft>
            <a:buNone/>
          </a:pPr>
          <a:endParaRPr sz="1100">
            <a:latin typeface="Arial"/>
            <a:ea typeface="Arial"/>
            <a:cs typeface="Arial"/>
            <a:sym typeface="Arial"/>
          </a:endParaRPr>
        </a:p>
        <a:p>
          <a:pPr marL="0" lvl="0" indent="0" algn="l" rtl="0">
            <a:spcBef>
              <a:spcPts val="0"/>
            </a:spcBef>
            <a:spcAft>
              <a:spcPts val="0"/>
            </a:spcAft>
            <a:buNone/>
          </a:pPr>
          <a:r>
            <a:rPr lang="en-US" sz="1100">
              <a:solidFill>
                <a:schemeClr val="dk1"/>
              </a:solidFill>
              <a:latin typeface="Arial"/>
              <a:ea typeface="Arial"/>
              <a:cs typeface="Arial"/>
              <a:sym typeface="Arial"/>
            </a:rPr>
            <a:t>	- The Pay Hours of each Schedule Type</a:t>
          </a:r>
          <a:endParaRPr sz="1400"/>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r>
            <a:rPr lang="en-US" sz="1100">
              <a:solidFill>
                <a:schemeClr val="dk1"/>
              </a:solidFill>
              <a:latin typeface="Arial"/>
              <a:ea typeface="Arial"/>
              <a:cs typeface="Arial"/>
              <a:sym typeface="Arial"/>
            </a:rPr>
            <a:t>1. To determine the instructor’s Step:</a:t>
          </a:r>
          <a:endParaRPr sz="1400"/>
        </a:p>
        <a:p>
          <a:pPr marL="0" lvl="0" indent="0" algn="l" rtl="0">
            <a:spcBef>
              <a:spcPts val="0"/>
            </a:spcBef>
            <a:spcAft>
              <a:spcPts val="0"/>
            </a:spcAft>
            <a:buNone/>
          </a:pPr>
          <a:endParaRPr sz="1100">
            <a:latin typeface="Arial"/>
            <a:ea typeface="Arial"/>
            <a:cs typeface="Arial"/>
            <a:sym typeface="Arial"/>
          </a:endParaRPr>
        </a:p>
        <a:p>
          <a:pPr marL="0" lvl="0" indent="0" algn="l" rtl="0">
            <a:spcBef>
              <a:spcPts val="0"/>
            </a:spcBef>
            <a:spcAft>
              <a:spcPts val="0"/>
            </a:spcAft>
            <a:buNone/>
          </a:pPr>
          <a:r>
            <a:rPr lang="en-US" sz="1100">
              <a:solidFill>
                <a:schemeClr val="dk1"/>
              </a:solidFill>
              <a:latin typeface="Arial"/>
              <a:ea typeface="Arial"/>
              <a:cs typeface="Arial"/>
              <a:sym typeface="Arial"/>
            </a:rPr>
            <a:t>	In Banner, visit </a:t>
          </a:r>
          <a:r>
            <a:rPr lang="en-US" sz="1100" b="1">
              <a:solidFill>
                <a:schemeClr val="dk1"/>
              </a:solidFill>
              <a:latin typeface="Arial"/>
              <a:ea typeface="Arial"/>
              <a:cs typeface="Arial"/>
              <a:sym typeface="Arial"/>
            </a:rPr>
            <a:t>PWAPLVL</a:t>
          </a:r>
          <a:r>
            <a:rPr lang="en-US" sz="1100">
              <a:solidFill>
                <a:schemeClr val="dk1"/>
              </a:solidFill>
              <a:latin typeface="Arial"/>
              <a:ea typeface="Arial"/>
              <a:cs typeface="Arial"/>
              <a:sym typeface="Arial"/>
            </a:rPr>
            <a:t> and enter the instructor’s G Number.</a:t>
          </a:r>
          <a:endParaRPr sz="1100">
            <a:latin typeface="Arial"/>
            <a:ea typeface="Arial"/>
            <a:cs typeface="Arial"/>
            <a:sym typeface="Arial"/>
          </a:endParaRPr>
        </a:p>
        <a:p>
          <a:pPr marL="0" lvl="0" indent="0" algn="l" rtl="0">
            <a:spcBef>
              <a:spcPts val="0"/>
            </a:spcBef>
            <a:spcAft>
              <a:spcPts val="0"/>
            </a:spcAft>
            <a:buNone/>
          </a:pPr>
          <a:br>
            <a:rPr lang="en-US" sz="1100">
              <a:solidFill>
                <a:schemeClr val="dk1"/>
              </a:solidFill>
              <a:latin typeface="Arial"/>
              <a:ea typeface="Arial"/>
              <a:cs typeface="Arial"/>
              <a:sym typeface="Arial"/>
            </a:rPr>
          </a:br>
          <a:r>
            <a:rPr lang="en-US" sz="1100">
              <a:solidFill>
                <a:schemeClr val="dk1"/>
              </a:solidFill>
              <a:latin typeface="Arial"/>
              <a:ea typeface="Arial"/>
              <a:cs typeface="Arial"/>
              <a:sym typeface="Arial"/>
            </a:rPr>
            <a:t>	The </a:t>
          </a:r>
          <a:r>
            <a:rPr lang="en-US" sz="1100" b="1">
              <a:solidFill>
                <a:schemeClr val="dk1"/>
              </a:solidFill>
              <a:latin typeface="Arial"/>
              <a:ea typeface="Arial"/>
              <a:cs typeface="Arial"/>
              <a:sym typeface="Arial"/>
            </a:rPr>
            <a:t>Hrs Step</a:t>
          </a:r>
          <a:r>
            <a:rPr lang="en-US" sz="1100">
              <a:solidFill>
                <a:schemeClr val="dk1"/>
              </a:solidFill>
              <a:latin typeface="Arial"/>
              <a:ea typeface="Arial"/>
              <a:cs typeface="Arial"/>
              <a:sym typeface="Arial"/>
            </a:rPr>
            <a:t> is the instructor’s Step.</a:t>
          </a:r>
          <a:endParaRPr sz="1400"/>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latin typeface="Arial"/>
            <a:ea typeface="Arial"/>
            <a:cs typeface="Arial"/>
            <a:sym typeface="Arial"/>
          </a:endParaRPr>
        </a:p>
        <a:p>
          <a:pPr marL="0" lvl="0" indent="0" algn="l" rtl="0">
            <a:spcBef>
              <a:spcPts val="0"/>
            </a:spcBef>
            <a:spcAft>
              <a:spcPts val="0"/>
            </a:spcAft>
            <a:buNone/>
          </a:pPr>
          <a:endParaRPr sz="1100">
            <a:latin typeface="Arial"/>
            <a:ea typeface="Arial"/>
            <a:cs typeface="Arial"/>
            <a:sym typeface="Arial"/>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a:solidFill>
                <a:schemeClr val="dk1"/>
              </a:solidFill>
              <a:latin typeface="Arial"/>
              <a:ea typeface="Arial"/>
              <a:cs typeface="Arial"/>
              <a:sym typeface="Arial"/>
            </a:rPr>
            <a:t>2. To determine the Schedule Types of the class:</a:t>
          </a:r>
          <a:endParaRPr sz="1400"/>
        </a:p>
        <a:p>
          <a:pPr marL="0" lvl="0" indent="0" algn="l" rtl="0">
            <a:spcBef>
              <a:spcPts val="0"/>
            </a:spcBef>
            <a:spcAft>
              <a:spcPts val="0"/>
            </a:spcAft>
            <a:buNone/>
          </a:pPr>
          <a:endParaRPr sz="1100">
            <a:latin typeface="Arial"/>
            <a:ea typeface="Arial"/>
            <a:cs typeface="Arial"/>
            <a:sym typeface="Arial"/>
          </a:endParaRPr>
        </a:p>
        <a:p>
          <a:pPr marL="0" lvl="0" indent="0" algn="l" rtl="0">
            <a:spcBef>
              <a:spcPts val="0"/>
            </a:spcBef>
            <a:spcAft>
              <a:spcPts val="0"/>
            </a:spcAft>
            <a:buNone/>
          </a:pPr>
          <a:r>
            <a:rPr lang="en-US" sz="1100">
              <a:solidFill>
                <a:schemeClr val="dk1"/>
              </a:solidFill>
              <a:latin typeface="Arial"/>
              <a:ea typeface="Arial"/>
              <a:cs typeface="Arial"/>
              <a:sym typeface="Arial"/>
            </a:rPr>
            <a:t>	In Banner, visit </a:t>
          </a:r>
          <a:r>
            <a:rPr lang="en-US" sz="1100" b="1">
              <a:solidFill>
                <a:schemeClr val="dk1"/>
              </a:solidFill>
              <a:latin typeface="Arial"/>
              <a:ea typeface="Arial"/>
              <a:cs typeface="Arial"/>
              <a:sym typeface="Arial"/>
            </a:rPr>
            <a:t>SCACRSE</a:t>
          </a:r>
          <a:r>
            <a:rPr lang="en-US" sz="1100">
              <a:solidFill>
                <a:schemeClr val="dk1"/>
              </a:solidFill>
              <a:latin typeface="Arial"/>
              <a:ea typeface="Arial"/>
              <a:cs typeface="Arial"/>
              <a:sym typeface="Arial"/>
            </a:rPr>
            <a:t> and enter the Subject Code, Course Number and Term Code.</a:t>
          </a:r>
          <a:endParaRPr sz="1100">
            <a:latin typeface="Arial"/>
            <a:ea typeface="Arial"/>
            <a:cs typeface="Arial"/>
            <a:sym typeface="Arial"/>
          </a:endParaRPr>
        </a:p>
        <a:p>
          <a:pPr marL="0" lvl="0" indent="0" algn="l" rtl="0">
            <a:spcBef>
              <a:spcPts val="0"/>
            </a:spcBef>
            <a:spcAft>
              <a:spcPts val="0"/>
            </a:spcAft>
            <a:buNone/>
          </a:pPr>
          <a:br>
            <a:rPr lang="en-US" sz="1100">
              <a:solidFill>
                <a:schemeClr val="dk1"/>
              </a:solidFill>
              <a:latin typeface="Arial"/>
              <a:ea typeface="Arial"/>
              <a:cs typeface="Arial"/>
              <a:sym typeface="Arial"/>
            </a:rPr>
          </a:br>
          <a:r>
            <a:rPr lang="en-US" sz="1100">
              <a:solidFill>
                <a:schemeClr val="dk1"/>
              </a:solidFill>
              <a:latin typeface="Arial"/>
              <a:ea typeface="Arial"/>
              <a:cs typeface="Arial"/>
              <a:sym typeface="Arial"/>
            </a:rPr>
            <a:t>	Next Block until you get to the class’s Schedule Type</a:t>
          </a:r>
          <a:endParaRPr sz="1400"/>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	</a:t>
          </a:r>
          <a:endParaRPr sz="1400"/>
        </a:p>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	Use the chart below to determine the Salary Grade of each Schedule Type:</a:t>
          </a:r>
          <a:endParaRPr sz="1100">
            <a:latin typeface="Arial"/>
            <a:ea typeface="Arial"/>
            <a:cs typeface="Arial"/>
            <a:sym typeface="Arial"/>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r>
            <a:rPr lang="en-US" sz="1100">
              <a:solidFill>
                <a:schemeClr val="dk1"/>
              </a:solidFill>
              <a:latin typeface="Arial"/>
              <a:ea typeface="Arial"/>
              <a:cs typeface="Arial"/>
              <a:sym typeface="Arial"/>
            </a:rPr>
            <a:t>3. To determine the Pay Hours of each Schedule Type:</a:t>
          </a:r>
          <a:endParaRPr sz="1100">
            <a:latin typeface="Arial"/>
            <a:ea typeface="Arial"/>
            <a:cs typeface="Arial"/>
            <a:sym typeface="Arial"/>
          </a:endParaRPr>
        </a:p>
        <a:p>
          <a:pPr marL="0" lvl="0" indent="0" algn="l" rtl="0">
            <a:spcBef>
              <a:spcPts val="0"/>
            </a:spcBef>
            <a:spcAft>
              <a:spcPts val="0"/>
            </a:spcAft>
            <a:buNone/>
          </a:pPr>
          <a:br>
            <a:rPr lang="en-US" sz="1100">
              <a:solidFill>
                <a:schemeClr val="dk1"/>
              </a:solidFill>
              <a:latin typeface="Arial"/>
              <a:ea typeface="Arial"/>
              <a:cs typeface="Arial"/>
              <a:sym typeface="Arial"/>
            </a:rPr>
          </a:br>
          <a:r>
            <a:rPr lang="en-US" sz="1100">
              <a:solidFill>
                <a:schemeClr val="dk1"/>
              </a:solidFill>
              <a:latin typeface="Arial"/>
              <a:ea typeface="Arial"/>
              <a:cs typeface="Arial"/>
              <a:sym typeface="Arial"/>
            </a:rPr>
            <a:t>	In the Schedule Type page of </a:t>
          </a:r>
          <a:r>
            <a:rPr lang="en-US" sz="1100" b="1">
              <a:solidFill>
                <a:schemeClr val="dk1"/>
              </a:solidFill>
              <a:latin typeface="Arial"/>
              <a:ea typeface="Arial"/>
              <a:cs typeface="Arial"/>
              <a:sym typeface="Arial"/>
            </a:rPr>
            <a:t>SCACRSE</a:t>
          </a:r>
          <a:r>
            <a:rPr lang="en-US" sz="1100">
              <a:solidFill>
                <a:schemeClr val="dk1"/>
              </a:solidFill>
              <a:latin typeface="Arial"/>
              <a:ea typeface="Arial"/>
              <a:cs typeface="Arial"/>
              <a:sym typeface="Arial"/>
            </a:rPr>
            <a:t>, select the Schedule Type and click on ‘More Information’.</a:t>
          </a:r>
          <a:endParaRPr sz="1100">
            <a:latin typeface="Arial"/>
            <a:ea typeface="Arial"/>
            <a:cs typeface="Arial"/>
            <a:sym typeface="Arial"/>
          </a:endParaRPr>
        </a:p>
        <a:p>
          <a:pPr marL="0" lvl="0" indent="0" algn="l" rtl="0">
            <a:spcBef>
              <a:spcPts val="0"/>
            </a:spcBef>
            <a:spcAft>
              <a:spcPts val="0"/>
            </a:spcAft>
            <a:buNone/>
          </a:pPr>
          <a:br>
            <a:rPr lang="en-US" sz="1100">
              <a:solidFill>
                <a:schemeClr val="dk1"/>
              </a:solidFill>
              <a:latin typeface="Arial"/>
              <a:ea typeface="Arial"/>
              <a:cs typeface="Arial"/>
              <a:sym typeface="Arial"/>
            </a:rPr>
          </a:br>
          <a:r>
            <a:rPr lang="en-US" sz="1100">
              <a:solidFill>
                <a:schemeClr val="dk1"/>
              </a:solidFill>
              <a:latin typeface="Arial"/>
              <a:ea typeface="Arial"/>
              <a:cs typeface="Arial"/>
              <a:sym typeface="Arial"/>
            </a:rPr>
            <a:t>	</a:t>
          </a:r>
          <a:endParaRPr sz="1100">
            <a:latin typeface="Arial"/>
            <a:ea typeface="Arial"/>
            <a:cs typeface="Arial"/>
            <a:sym typeface="Arial"/>
          </a:endParaRPr>
        </a:p>
        <a:p>
          <a:pPr marL="0" lvl="0" indent="0" algn="l" rtl="0">
            <a:spcBef>
              <a:spcPts val="0"/>
            </a:spcBef>
            <a:spcAft>
              <a:spcPts val="0"/>
            </a:spcAft>
            <a:buNone/>
          </a:pPr>
          <a:r>
            <a:rPr lang="en-US" sz="1100">
              <a:solidFill>
                <a:schemeClr val="dk1"/>
              </a:solidFill>
              <a:latin typeface="Arial"/>
              <a:ea typeface="Arial"/>
              <a:cs typeface="Arial"/>
              <a:sym typeface="Arial"/>
            </a:rPr>
            <a:t>	</a:t>
          </a:r>
          <a:endParaRPr sz="1400"/>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r>
            <a:rPr lang="en-US" sz="1100">
              <a:solidFill>
                <a:schemeClr val="dk1"/>
              </a:solidFill>
              <a:latin typeface="Arial"/>
              <a:ea typeface="Arial"/>
              <a:cs typeface="Arial"/>
              <a:sym typeface="Arial"/>
            </a:rPr>
            <a:t>The Pay ours for the selected Schedule Type will appear in a pop up:</a:t>
          </a:r>
          <a:endParaRPr sz="1100">
            <a:latin typeface="Arial"/>
            <a:ea typeface="Arial"/>
            <a:cs typeface="Arial"/>
            <a:sym typeface="Arial"/>
          </a:endParaRPr>
        </a:p>
      </xdr:txBody>
    </xdr:sp>
    <xdr:clientData fLocksWithSheet="0"/>
  </xdr:oneCellAnchor>
  <xdr:oneCellAnchor>
    <xdr:from>
      <xdr:col>0</xdr:col>
      <xdr:colOff>123825</xdr:colOff>
      <xdr:row>133</xdr:row>
      <xdr:rowOff>161925</xdr:rowOff>
    </xdr:from>
    <xdr:ext cx="11306175" cy="11582400"/>
    <xdr:sp macro="" textlink="">
      <xdr:nvSpPr>
        <xdr:cNvPr id="5" name="Shape 5">
          <a:extLst>
            <a:ext uri="{FF2B5EF4-FFF2-40B4-BE49-F238E27FC236}">
              <a16:creationId xmlns:a16="http://schemas.microsoft.com/office/drawing/2014/main" id="{00000000-0008-0000-0200-000005000000}"/>
            </a:ext>
          </a:extLst>
        </xdr:cNvPr>
        <xdr:cNvSpPr txBox="1"/>
      </xdr:nvSpPr>
      <xdr:spPr>
        <a:xfrm>
          <a:off x="0" y="0"/>
          <a:ext cx="10692000" cy="7560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1. Open the CALC Rate Calculator Tool.</a:t>
          </a:r>
          <a:endParaRPr sz="1400"/>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Clr>
              <a:schemeClr val="dk1"/>
            </a:buClr>
            <a:buSzPts val="1100"/>
            <a:buFont typeface="Arial"/>
            <a:buNone/>
          </a:pPr>
          <a:br>
            <a:rPr lang="en-US" sz="1100">
              <a:solidFill>
                <a:schemeClr val="dk1"/>
              </a:solidFill>
              <a:latin typeface="Arial"/>
              <a:ea typeface="Arial"/>
              <a:cs typeface="Arial"/>
              <a:sym typeface="Arial"/>
            </a:rPr>
          </a:br>
          <a:r>
            <a:rPr lang="en-US" sz="1100">
              <a:solidFill>
                <a:schemeClr val="dk1"/>
              </a:solidFill>
              <a:latin typeface="Arial"/>
              <a:ea typeface="Arial"/>
              <a:cs typeface="Arial"/>
              <a:sym typeface="Arial"/>
            </a:rPr>
            <a:t>2. Enter the instructor’s step in the Step field. This will automatically adjust the pay rates for each Salary Grade in the spreadsheet.</a:t>
          </a:r>
          <a:endParaRPr sz="1400"/>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3. Under Grade, use the dropdown lists to enter the Schedule Types of the Class. </a:t>
          </a: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4. For each Schedule Type, enter the Pay Hours in the Pay Hours column. The Pay Rate will automatically calculate </a:t>
          </a:r>
          <a:r>
            <a:rPr lang="en-US" sz="1100" b="1">
              <a:solidFill>
                <a:schemeClr val="dk1"/>
              </a:solidFill>
              <a:latin typeface="Arial"/>
              <a:ea typeface="Arial"/>
              <a:cs typeface="Arial"/>
              <a:sym typeface="Arial"/>
            </a:rPr>
            <a:t>($59.58 </a:t>
          </a:r>
          <a:r>
            <a:rPr lang="en-US" sz="1100">
              <a:solidFill>
                <a:schemeClr val="dk1"/>
              </a:solidFill>
              <a:latin typeface="Arial"/>
              <a:ea typeface="Arial"/>
              <a:cs typeface="Arial"/>
              <a:sym typeface="Arial"/>
            </a:rPr>
            <a:t>in the example below).</a:t>
          </a:r>
          <a:endParaRPr sz="1400"/>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900">
            <a:solidFill>
              <a:schemeClr val="dk1"/>
            </a:solidFill>
            <a:latin typeface="Arial"/>
            <a:ea typeface="Arial"/>
            <a:cs typeface="Arial"/>
            <a:sym typeface="Arial"/>
          </a:endParaRPr>
        </a:p>
      </xdr:txBody>
    </xdr:sp>
    <xdr:clientData fLocksWithSheet="0"/>
  </xdr:oneCellAnchor>
  <xdr:oneCellAnchor>
    <xdr:from>
      <xdr:col>0</xdr:col>
      <xdr:colOff>47625</xdr:colOff>
      <xdr:row>196</xdr:row>
      <xdr:rowOff>161925</xdr:rowOff>
    </xdr:from>
    <xdr:ext cx="10325100" cy="18926175"/>
    <xdr:sp macro="" textlink="">
      <xdr:nvSpPr>
        <xdr:cNvPr id="6" name="Shape 6">
          <a:extLst>
            <a:ext uri="{FF2B5EF4-FFF2-40B4-BE49-F238E27FC236}">
              <a16:creationId xmlns:a16="http://schemas.microsoft.com/office/drawing/2014/main" id="{00000000-0008-0000-0200-000006000000}"/>
            </a:ext>
          </a:extLst>
        </xdr:cNvPr>
        <xdr:cNvSpPr txBox="1"/>
      </xdr:nvSpPr>
      <xdr:spPr>
        <a:xfrm>
          <a:off x="183450" y="0"/>
          <a:ext cx="10325100" cy="7560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r>
            <a:rPr lang="en-US" sz="1100">
              <a:solidFill>
                <a:schemeClr val="dk1"/>
              </a:solidFill>
              <a:latin typeface="Arial"/>
              <a:ea typeface="Arial"/>
              <a:cs typeface="Arial"/>
              <a:sym typeface="Arial"/>
            </a:rPr>
            <a:t>The Pay Hours for Schedule Type A (Lab) is 18.</a:t>
          </a:r>
          <a:endParaRPr sz="1400"/>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The Pay Hours for Schedule Type B (RANGE) is 18.</a:t>
          </a:r>
          <a:endParaRPr sz="1400"/>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The Pay Hours for Schedule Type E (LEC) is 36. </a:t>
          </a:r>
          <a:endParaRPr sz="1400"/>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lvl="0" indent="0" algn="l" rtl="0">
            <a:spcBef>
              <a:spcPts val="0"/>
            </a:spcBef>
            <a:spcAft>
              <a:spcPts val="0"/>
            </a:spcAft>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Clr>
              <a:schemeClr val="dk1"/>
            </a:buClr>
            <a:buSzPts val="1100"/>
            <a:buFont typeface="Arial"/>
            <a:buNone/>
          </a:pPr>
          <a:br>
            <a:rPr lang="en-US" sz="1100">
              <a:solidFill>
                <a:schemeClr val="dk1"/>
              </a:solidFill>
              <a:latin typeface="Arial"/>
              <a:ea typeface="Arial"/>
              <a:cs typeface="Arial"/>
              <a:sym typeface="Arial"/>
            </a:rPr>
          </a:br>
          <a:r>
            <a:rPr lang="en-US" sz="1100">
              <a:solidFill>
                <a:schemeClr val="dk1"/>
              </a:solidFill>
              <a:latin typeface="Arial"/>
              <a:ea typeface="Arial"/>
              <a:cs typeface="Arial"/>
              <a:sym typeface="Arial"/>
            </a:rPr>
            <a:t>Let’s say the instructor is at Step 2. </a:t>
          </a:r>
          <a:endParaRPr sz="1400"/>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SzPts val="1100"/>
            <a:buFont typeface="Arial"/>
            <a:buNone/>
          </a:pPr>
          <a:endParaRPr sz="1100">
            <a:solidFill>
              <a:schemeClr val="dk1"/>
            </a:solidFill>
            <a:latin typeface="Arial"/>
            <a:ea typeface="Arial"/>
            <a:cs typeface="Arial"/>
            <a:sym typeface="Arial"/>
          </a:endParaRPr>
        </a:p>
        <a:p>
          <a:pPr marL="0" marR="0" lvl="0" indent="0" algn="l" rtl="0">
            <a:lnSpc>
              <a:spcPct val="100000"/>
            </a:lnSpc>
            <a:spcBef>
              <a:spcPts val="0"/>
            </a:spcBef>
            <a:spcAft>
              <a:spcPts val="0"/>
            </a:spcAft>
            <a:buClr>
              <a:schemeClr val="dk1"/>
            </a:buClr>
            <a:buSzPts val="1100"/>
            <a:buFont typeface="Arial"/>
            <a:buNone/>
          </a:pPr>
          <a:r>
            <a:rPr lang="en-US" sz="1100">
              <a:solidFill>
                <a:schemeClr val="dk1"/>
              </a:solidFill>
              <a:latin typeface="Arial"/>
              <a:ea typeface="Arial"/>
              <a:cs typeface="Arial"/>
              <a:sym typeface="Arial"/>
            </a:rPr>
            <a:t>If we enter the Step at 2, the three Salary Grades and their Pay Hours, we get a Pay Rate of </a:t>
          </a:r>
          <a:r>
            <a:rPr lang="en-US" sz="1100" b="1">
              <a:solidFill>
                <a:schemeClr val="dk1"/>
              </a:solidFill>
              <a:latin typeface="Arial"/>
              <a:ea typeface="Arial"/>
              <a:cs typeface="Arial"/>
              <a:sym typeface="Arial"/>
            </a:rPr>
            <a:t>$62.57</a:t>
          </a:r>
          <a:r>
            <a:rPr lang="en-US" sz="1100">
              <a:solidFill>
                <a:schemeClr val="dk1"/>
              </a:solidFill>
              <a:latin typeface="Arial"/>
              <a:ea typeface="Arial"/>
              <a:cs typeface="Arial"/>
              <a:sym typeface="Arial"/>
            </a:rPr>
            <a:t>:</a:t>
          </a:r>
          <a:endParaRPr sz="1400"/>
        </a:p>
        <a:p>
          <a:pPr marL="0" marR="0" lvl="0" indent="0" algn="l" rtl="0">
            <a:lnSpc>
              <a:spcPct val="100000"/>
            </a:lnSpc>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100">
            <a:solidFill>
              <a:schemeClr val="dk1"/>
            </a:solidFill>
            <a:latin typeface="Calibri"/>
            <a:ea typeface="Calibri"/>
            <a:cs typeface="Calibri"/>
            <a:sym typeface="Calibri"/>
          </a:endParaRPr>
        </a:p>
      </xdr:txBody>
    </xdr:sp>
    <xdr:clientData fLocksWithSheet="0"/>
  </xdr:oneCellAnchor>
  <xdr:oneCellAnchor>
    <xdr:from>
      <xdr:col>0</xdr:col>
      <xdr:colOff>923926</xdr:colOff>
      <xdr:row>77</xdr:row>
      <xdr:rowOff>161925</xdr:rowOff>
    </xdr:from>
    <xdr:ext cx="4953000" cy="184785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923926" y="15678150"/>
          <a:ext cx="4953000" cy="1847850"/>
        </a:xfrm>
        <a:prstGeom prst="rect">
          <a:avLst/>
        </a:prstGeom>
        <a:noFill/>
      </xdr:spPr>
    </xdr:pic>
    <xdr:clientData fLocksWithSheet="0"/>
  </xdr:oneCellAnchor>
  <xdr:oneCellAnchor>
    <xdr:from>
      <xdr:col>0</xdr:col>
      <xdr:colOff>209550</xdr:colOff>
      <xdr:row>91</xdr:row>
      <xdr:rowOff>57149</xdr:rowOff>
    </xdr:from>
    <xdr:ext cx="3790950" cy="1514475"/>
    <xdr:pic>
      <xdr:nvPicPr>
        <xdr:cNvPr id="7" name="image10.png" descr="the more information option">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2" cstate="print"/>
        <a:stretch>
          <a:fillRect/>
        </a:stretch>
      </xdr:blipFill>
      <xdr:spPr>
        <a:xfrm>
          <a:off x="209550" y="18373724"/>
          <a:ext cx="3790950" cy="1514475"/>
        </a:xfrm>
        <a:prstGeom prst="rect">
          <a:avLst/>
        </a:prstGeom>
        <a:noFill/>
      </xdr:spPr>
    </xdr:pic>
    <xdr:clientData fLocksWithSheet="0"/>
  </xdr:oneCellAnchor>
  <xdr:oneCellAnchor>
    <xdr:from>
      <xdr:col>0</xdr:col>
      <xdr:colOff>209551</xdr:colOff>
      <xdr:row>101</xdr:row>
      <xdr:rowOff>161924</xdr:rowOff>
    </xdr:from>
    <xdr:ext cx="3695700" cy="1647825"/>
    <xdr:pic>
      <xdr:nvPicPr>
        <xdr:cNvPr id="8" name="image8.png" descr="Pay Hours at 36">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3" cstate="print"/>
        <a:stretch>
          <a:fillRect/>
        </a:stretch>
      </xdr:blipFill>
      <xdr:spPr>
        <a:xfrm>
          <a:off x="209551" y="20478749"/>
          <a:ext cx="3695700" cy="1647825"/>
        </a:xfrm>
        <a:prstGeom prst="rect">
          <a:avLst/>
        </a:prstGeom>
        <a:noFill/>
      </xdr:spPr>
    </xdr:pic>
    <xdr:clientData fLocksWithSheet="0"/>
  </xdr:oneCellAnchor>
  <xdr:oneCellAnchor>
    <xdr:from>
      <xdr:col>0</xdr:col>
      <xdr:colOff>266700</xdr:colOff>
      <xdr:row>11</xdr:row>
      <xdr:rowOff>0</xdr:rowOff>
    </xdr:from>
    <xdr:ext cx="5191125" cy="2114550"/>
    <xdr:pic>
      <xdr:nvPicPr>
        <xdr:cNvPr id="9" name="image2.png" descr="Two schedule types, Lab and Lecture, for a class">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4" cstate="print"/>
        <a:stretch>
          <a:fillRect/>
        </a:stretch>
      </xdr:blipFill>
      <xdr:spPr>
        <a:xfrm>
          <a:off x="266700" y="2390775"/>
          <a:ext cx="5191125" cy="2114550"/>
        </a:xfrm>
        <a:prstGeom prst="rect">
          <a:avLst/>
        </a:prstGeom>
        <a:noFill/>
      </xdr:spPr>
    </xdr:pic>
    <xdr:clientData fLocksWithSheet="0"/>
  </xdr:oneCellAnchor>
  <xdr:oneCellAnchor>
    <xdr:from>
      <xdr:col>0</xdr:col>
      <xdr:colOff>609600</xdr:colOff>
      <xdr:row>52</xdr:row>
      <xdr:rowOff>180975</xdr:rowOff>
    </xdr:from>
    <xdr:ext cx="4752975" cy="2066925"/>
    <xdr:pic>
      <xdr:nvPicPr>
        <xdr:cNvPr id="10" name="image6.png" descr="Step field highlighted for an instructor">
          <a:extLst>
            <a:ext uri="{FF2B5EF4-FFF2-40B4-BE49-F238E27FC236}">
              <a16:creationId xmlns:a16="http://schemas.microsoft.com/office/drawing/2014/main" id="{00000000-0008-0000-0200-00000A000000}"/>
            </a:ext>
          </a:extLst>
        </xdr:cNvPr>
        <xdr:cNvPicPr preferRelativeResize="0"/>
      </xdr:nvPicPr>
      <xdr:blipFill>
        <a:blip xmlns:r="http://schemas.openxmlformats.org/officeDocument/2006/relationships" r:embed="rId5" cstate="print"/>
        <a:stretch>
          <a:fillRect/>
        </a:stretch>
      </xdr:blipFill>
      <xdr:spPr>
        <a:xfrm>
          <a:off x="609600" y="10696575"/>
          <a:ext cx="4752975" cy="2066925"/>
        </a:xfrm>
        <a:prstGeom prst="rect">
          <a:avLst/>
        </a:prstGeom>
        <a:noFill/>
      </xdr:spPr>
    </xdr:pic>
    <xdr:clientData fLocksWithSheet="0"/>
  </xdr:oneCellAnchor>
  <xdr:oneCellAnchor>
    <xdr:from>
      <xdr:col>0</xdr:col>
      <xdr:colOff>266700</xdr:colOff>
      <xdr:row>69</xdr:row>
      <xdr:rowOff>28575</xdr:rowOff>
    </xdr:from>
    <xdr:ext cx="7953375" cy="1209675"/>
    <xdr:pic>
      <xdr:nvPicPr>
        <xdr:cNvPr id="11" name="image12.png" descr="The schedule type page, with two schedule types highlighted">
          <a:extLst>
            <a:ext uri="{FF2B5EF4-FFF2-40B4-BE49-F238E27FC236}">
              <a16:creationId xmlns:a16="http://schemas.microsoft.com/office/drawing/2014/main" id="{00000000-0008-0000-0200-00000B000000}"/>
            </a:ext>
          </a:extLst>
        </xdr:cNvPr>
        <xdr:cNvPicPr preferRelativeResize="0"/>
      </xdr:nvPicPr>
      <xdr:blipFill>
        <a:blip xmlns:r="http://schemas.openxmlformats.org/officeDocument/2006/relationships" r:embed="rId6" cstate="print"/>
        <a:stretch>
          <a:fillRect/>
        </a:stretch>
      </xdr:blipFill>
      <xdr:spPr>
        <a:xfrm>
          <a:off x="266700" y="13944600"/>
          <a:ext cx="7953375" cy="1209675"/>
        </a:xfrm>
        <a:prstGeom prst="rect">
          <a:avLst/>
        </a:prstGeom>
        <a:noFill/>
      </xdr:spPr>
    </xdr:pic>
    <xdr:clientData fLocksWithSheet="0"/>
  </xdr:oneCellAnchor>
  <xdr:oneCellAnchor>
    <xdr:from>
      <xdr:col>0</xdr:col>
      <xdr:colOff>847725</xdr:colOff>
      <xdr:row>197</xdr:row>
      <xdr:rowOff>171450</xdr:rowOff>
    </xdr:from>
    <xdr:ext cx="2962275" cy="1400175"/>
    <xdr:pic>
      <xdr:nvPicPr>
        <xdr:cNvPr id="12" name="image11.png" descr="three schedule types, Lab, Range and Lecture">
          <a:extLst>
            <a:ext uri="{FF2B5EF4-FFF2-40B4-BE49-F238E27FC236}">
              <a16:creationId xmlns:a16="http://schemas.microsoft.com/office/drawing/2014/main" id="{00000000-0008-0000-0200-00000C000000}"/>
            </a:ext>
          </a:extLst>
        </xdr:cNvPr>
        <xdr:cNvPicPr preferRelativeResize="0"/>
      </xdr:nvPicPr>
      <xdr:blipFill>
        <a:blip xmlns:r="http://schemas.openxmlformats.org/officeDocument/2006/relationships" r:embed="rId7" cstate="print"/>
        <a:stretch>
          <a:fillRect/>
        </a:stretch>
      </xdr:blipFill>
      <xdr:spPr>
        <a:xfrm>
          <a:off x="847725" y="40281225"/>
          <a:ext cx="2962275" cy="1400175"/>
        </a:xfrm>
        <a:prstGeom prst="rect">
          <a:avLst/>
        </a:prstGeom>
        <a:noFill/>
      </xdr:spPr>
    </xdr:pic>
    <xdr:clientData fLocksWithSheet="0"/>
  </xdr:oneCellAnchor>
  <xdr:oneCellAnchor>
    <xdr:from>
      <xdr:col>0</xdr:col>
      <xdr:colOff>161926</xdr:colOff>
      <xdr:row>210</xdr:row>
      <xdr:rowOff>180974</xdr:rowOff>
    </xdr:from>
    <xdr:ext cx="2876550" cy="1085851"/>
    <xdr:pic>
      <xdr:nvPicPr>
        <xdr:cNvPr id="13" name="image4.png" descr="pay hours at 18">
          <a:extLst>
            <a:ext uri="{FF2B5EF4-FFF2-40B4-BE49-F238E27FC236}">
              <a16:creationId xmlns:a16="http://schemas.microsoft.com/office/drawing/2014/main" id="{00000000-0008-0000-0200-00000D000000}"/>
            </a:ext>
          </a:extLst>
        </xdr:cNvPr>
        <xdr:cNvPicPr preferRelativeResize="0"/>
      </xdr:nvPicPr>
      <xdr:blipFill>
        <a:blip xmlns:r="http://schemas.openxmlformats.org/officeDocument/2006/relationships" r:embed="rId8" cstate="print"/>
        <a:stretch>
          <a:fillRect/>
        </a:stretch>
      </xdr:blipFill>
      <xdr:spPr>
        <a:xfrm>
          <a:off x="161926" y="42891074"/>
          <a:ext cx="2876550" cy="1085851"/>
        </a:xfrm>
        <a:prstGeom prst="rect">
          <a:avLst/>
        </a:prstGeom>
        <a:noFill/>
      </xdr:spPr>
    </xdr:pic>
    <xdr:clientData fLocksWithSheet="0"/>
  </xdr:oneCellAnchor>
  <xdr:oneCellAnchor>
    <xdr:from>
      <xdr:col>0</xdr:col>
      <xdr:colOff>209550</xdr:colOff>
      <xdr:row>221</xdr:row>
      <xdr:rowOff>57150</xdr:rowOff>
    </xdr:from>
    <xdr:ext cx="3114675" cy="1266825"/>
    <xdr:pic>
      <xdr:nvPicPr>
        <xdr:cNvPr id="14" name="image4.png" descr="pay hours at 18">
          <a:extLst>
            <a:ext uri="{FF2B5EF4-FFF2-40B4-BE49-F238E27FC236}">
              <a16:creationId xmlns:a16="http://schemas.microsoft.com/office/drawing/2014/main" id="{00000000-0008-0000-0200-00000E000000}"/>
            </a:ext>
          </a:extLst>
        </xdr:cNvPr>
        <xdr:cNvPicPr preferRelativeResize="0"/>
      </xdr:nvPicPr>
      <xdr:blipFill>
        <a:blip xmlns:r="http://schemas.openxmlformats.org/officeDocument/2006/relationships" r:embed="rId8" cstate="print"/>
        <a:stretch>
          <a:fillRect/>
        </a:stretch>
      </xdr:blipFill>
      <xdr:spPr>
        <a:xfrm>
          <a:off x="209550" y="44967525"/>
          <a:ext cx="3114675" cy="1266825"/>
        </a:xfrm>
        <a:prstGeom prst="rect">
          <a:avLst/>
        </a:prstGeom>
        <a:noFill/>
      </xdr:spPr>
    </xdr:pic>
    <xdr:clientData fLocksWithSheet="0"/>
  </xdr:oneCellAnchor>
  <xdr:oneCellAnchor>
    <xdr:from>
      <xdr:col>0</xdr:col>
      <xdr:colOff>209551</xdr:colOff>
      <xdr:row>232</xdr:row>
      <xdr:rowOff>57150</xdr:rowOff>
    </xdr:from>
    <xdr:ext cx="2971800" cy="1162050"/>
    <xdr:pic>
      <xdr:nvPicPr>
        <xdr:cNvPr id="15" name="image8.png" descr="pay hours at 36">
          <a:extLst>
            <a:ext uri="{FF2B5EF4-FFF2-40B4-BE49-F238E27FC236}">
              <a16:creationId xmlns:a16="http://schemas.microsoft.com/office/drawing/2014/main" id="{00000000-0008-0000-0200-00000F000000}"/>
            </a:ext>
          </a:extLst>
        </xdr:cNvPr>
        <xdr:cNvPicPr preferRelativeResize="0"/>
      </xdr:nvPicPr>
      <xdr:blipFill>
        <a:blip xmlns:r="http://schemas.openxmlformats.org/officeDocument/2006/relationships" r:embed="rId3" cstate="print"/>
        <a:stretch>
          <a:fillRect/>
        </a:stretch>
      </xdr:blipFill>
      <xdr:spPr>
        <a:xfrm>
          <a:off x="209551" y="47167800"/>
          <a:ext cx="2971800" cy="1162050"/>
        </a:xfrm>
        <a:prstGeom prst="rect">
          <a:avLst/>
        </a:prstGeom>
        <a:noFill/>
      </xdr:spPr>
    </xdr:pic>
    <xdr:clientData fLocksWithSheet="0"/>
  </xdr:oneCellAnchor>
  <xdr:oneCellAnchor>
    <xdr:from>
      <xdr:col>0</xdr:col>
      <xdr:colOff>247650</xdr:colOff>
      <xdr:row>243</xdr:row>
      <xdr:rowOff>57150</xdr:rowOff>
    </xdr:from>
    <xdr:ext cx="2886075" cy="1371600"/>
    <xdr:pic>
      <xdr:nvPicPr>
        <xdr:cNvPr id="16" name="image6.png" descr="Step field highlighted for an instructor">
          <a:extLst>
            <a:ext uri="{FF2B5EF4-FFF2-40B4-BE49-F238E27FC236}">
              <a16:creationId xmlns:a16="http://schemas.microsoft.com/office/drawing/2014/main" id="{00000000-0008-0000-0200-000010000000}"/>
            </a:ext>
          </a:extLst>
        </xdr:cNvPr>
        <xdr:cNvPicPr preferRelativeResize="0"/>
      </xdr:nvPicPr>
      <xdr:blipFill>
        <a:blip xmlns:r="http://schemas.openxmlformats.org/officeDocument/2006/relationships" r:embed="rId5" cstate="print"/>
        <a:stretch>
          <a:fillRect/>
        </a:stretch>
      </xdr:blipFill>
      <xdr:spPr>
        <a:xfrm>
          <a:off x="247650" y="49368075"/>
          <a:ext cx="2886075" cy="1371600"/>
        </a:xfrm>
        <a:prstGeom prst="rect">
          <a:avLst/>
        </a:prstGeom>
        <a:noFill/>
      </xdr:spPr>
    </xdr:pic>
    <xdr:clientData fLocksWithSheet="0"/>
  </xdr:oneCellAnchor>
  <xdr:oneCellAnchor>
    <xdr:from>
      <xdr:col>0</xdr:col>
      <xdr:colOff>180975</xdr:colOff>
      <xdr:row>257</xdr:row>
      <xdr:rowOff>0</xdr:rowOff>
    </xdr:from>
    <xdr:ext cx="4391025" cy="2428875"/>
    <xdr:pic>
      <xdr:nvPicPr>
        <xdr:cNvPr id="17" name="image7.png" descr="C:\Users\EMILY~1.MCN\AppData\Local\Temp\SNAGHTML1ca7fbb.PNG">
          <a:extLst>
            <a:ext uri="{FF2B5EF4-FFF2-40B4-BE49-F238E27FC236}">
              <a16:creationId xmlns:a16="http://schemas.microsoft.com/office/drawing/2014/main" id="{00000000-0008-0000-0200-000011000000}"/>
            </a:ext>
          </a:extLst>
        </xdr:cNvPr>
        <xdr:cNvPicPr preferRelativeResize="0"/>
      </xdr:nvPicPr>
      <xdr:blipFill>
        <a:blip xmlns:r="http://schemas.openxmlformats.org/officeDocument/2006/relationships" r:embed="rId9" cstate="print"/>
        <a:stretch>
          <a:fillRect/>
        </a:stretch>
      </xdr:blipFill>
      <xdr:spPr>
        <a:xfrm>
          <a:off x="180975" y="52111275"/>
          <a:ext cx="4391025" cy="2428875"/>
        </a:xfrm>
        <a:prstGeom prst="rect">
          <a:avLst/>
        </a:prstGeom>
        <a:noFill/>
      </xdr:spPr>
    </xdr:pic>
    <xdr:clientData fLocksWithSheet="0"/>
  </xdr:oneCellAnchor>
  <xdr:oneCellAnchor>
    <xdr:from>
      <xdr:col>0</xdr:col>
      <xdr:colOff>1390650</xdr:colOff>
      <xdr:row>138</xdr:row>
      <xdr:rowOff>57149</xdr:rowOff>
    </xdr:from>
    <xdr:ext cx="3657600" cy="2876551"/>
    <xdr:pic>
      <xdr:nvPicPr>
        <xdr:cNvPr id="18" name="image1.png">
          <a:extLst>
            <a:ext uri="{FF2B5EF4-FFF2-40B4-BE49-F238E27FC236}">
              <a16:creationId xmlns:a16="http://schemas.microsoft.com/office/drawing/2014/main" id="{00000000-0008-0000-0200-000012000000}"/>
            </a:ext>
          </a:extLst>
        </xdr:cNvPr>
        <xdr:cNvPicPr preferRelativeResize="0"/>
      </xdr:nvPicPr>
      <xdr:blipFill>
        <a:blip xmlns:r="http://schemas.openxmlformats.org/officeDocument/2006/relationships" r:embed="rId10" cstate="print"/>
        <a:stretch>
          <a:fillRect/>
        </a:stretch>
      </xdr:blipFill>
      <xdr:spPr>
        <a:xfrm>
          <a:off x="1390650" y="27765374"/>
          <a:ext cx="3657600" cy="2876551"/>
        </a:xfrm>
        <a:prstGeom prst="rect">
          <a:avLst/>
        </a:prstGeom>
        <a:noFill/>
      </xdr:spPr>
    </xdr:pic>
    <xdr:clientData fLocksWithSheet="0"/>
  </xdr:oneCellAnchor>
  <xdr:oneCellAnchor>
    <xdr:from>
      <xdr:col>0</xdr:col>
      <xdr:colOff>1304925</xdr:colOff>
      <xdr:row>159</xdr:row>
      <xdr:rowOff>0</xdr:rowOff>
    </xdr:from>
    <xdr:ext cx="3590925" cy="1171576"/>
    <xdr:pic>
      <xdr:nvPicPr>
        <xdr:cNvPr id="19" name="image5.png">
          <a:extLst>
            <a:ext uri="{FF2B5EF4-FFF2-40B4-BE49-F238E27FC236}">
              <a16:creationId xmlns:a16="http://schemas.microsoft.com/office/drawing/2014/main" id="{00000000-0008-0000-0200-000013000000}"/>
            </a:ext>
          </a:extLst>
        </xdr:cNvPr>
        <xdr:cNvPicPr preferRelativeResize="0"/>
      </xdr:nvPicPr>
      <xdr:blipFill>
        <a:blip xmlns:r="http://schemas.openxmlformats.org/officeDocument/2006/relationships" r:embed="rId11" cstate="print"/>
        <a:stretch>
          <a:fillRect/>
        </a:stretch>
      </xdr:blipFill>
      <xdr:spPr>
        <a:xfrm>
          <a:off x="1304925" y="32346900"/>
          <a:ext cx="3590925" cy="1171576"/>
        </a:xfrm>
        <a:prstGeom prst="rect">
          <a:avLst/>
        </a:prstGeom>
        <a:noFill/>
      </xdr:spPr>
    </xdr:pic>
    <xdr:clientData fLocksWithSheet="0"/>
  </xdr:oneCellAnchor>
  <xdr:oneCellAnchor>
    <xdr:from>
      <xdr:col>0</xdr:col>
      <xdr:colOff>742951</xdr:colOff>
      <xdr:row>172</xdr:row>
      <xdr:rowOff>57150</xdr:rowOff>
    </xdr:from>
    <xdr:ext cx="4305300" cy="1362075"/>
    <xdr:pic>
      <xdr:nvPicPr>
        <xdr:cNvPr id="20" name="image9.png">
          <a:extLst>
            <a:ext uri="{FF2B5EF4-FFF2-40B4-BE49-F238E27FC236}">
              <a16:creationId xmlns:a16="http://schemas.microsoft.com/office/drawing/2014/main" id="{00000000-0008-0000-0200-000014000000}"/>
            </a:ext>
          </a:extLst>
        </xdr:cNvPr>
        <xdr:cNvPicPr preferRelativeResize="0"/>
      </xdr:nvPicPr>
      <xdr:blipFill>
        <a:blip xmlns:r="http://schemas.openxmlformats.org/officeDocument/2006/relationships" r:embed="rId12" cstate="print"/>
        <a:stretch>
          <a:fillRect/>
        </a:stretch>
      </xdr:blipFill>
      <xdr:spPr>
        <a:xfrm>
          <a:off x="742951" y="35166300"/>
          <a:ext cx="4305300" cy="13620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K21" sqref="K21"/>
    </sheetView>
  </sheetViews>
  <sheetFormatPr defaultColWidth="14.42578125" defaultRowHeight="15" customHeight="1"/>
  <cols>
    <col min="1" max="1" width="11.85546875" customWidth="1"/>
    <col min="2" max="2" width="11.5703125" customWidth="1"/>
    <col min="3" max="3" width="9.7109375" customWidth="1"/>
    <col min="4" max="4" width="13.42578125" customWidth="1"/>
    <col min="5" max="5" width="8.140625" customWidth="1"/>
    <col min="6" max="6" width="9" customWidth="1"/>
    <col min="7" max="26" width="8.7109375" customWidth="1"/>
  </cols>
  <sheetData>
    <row r="1" spans="1:26">
      <c r="A1" s="1" t="s">
        <v>0</v>
      </c>
    </row>
    <row r="2" spans="1:26">
      <c r="B2" s="2" t="s">
        <v>1</v>
      </c>
      <c r="C2" s="14">
        <v>1</v>
      </c>
    </row>
    <row r="3" spans="1:26">
      <c r="B3" s="2" t="s">
        <v>2</v>
      </c>
      <c r="C3" s="3">
        <f>VLOOKUP(C2,'SGRP 2024'!D2:E18,2,FALSE)</f>
        <v>61.54</v>
      </c>
      <c r="E3" s="1" t="s">
        <v>3</v>
      </c>
    </row>
    <row r="4" spans="1:26">
      <c r="B4" s="2" t="s">
        <v>4</v>
      </c>
      <c r="C4" s="3">
        <f>VLOOKUP(C2,'SGRP 2024'!D19:E35,2,FALSE)</f>
        <v>83.17</v>
      </c>
      <c r="E4" s="1" t="s">
        <v>5</v>
      </c>
    </row>
    <row r="5" spans="1:26">
      <c r="B5" s="2" t="s">
        <v>6</v>
      </c>
      <c r="C5" s="3">
        <f>VLOOKUP(C2,'SGRP 2024'!D36:E52,2,FALSE)</f>
        <v>66.95</v>
      </c>
      <c r="E5" s="1" t="s">
        <v>7</v>
      </c>
    </row>
    <row r="6" spans="1:26">
      <c r="B6" s="2"/>
      <c r="C6" s="3"/>
    </row>
    <row r="7" spans="1:26">
      <c r="A7" s="1" t="s">
        <v>8</v>
      </c>
    </row>
    <row r="8" spans="1:26">
      <c r="A8" s="1" t="s">
        <v>9</v>
      </c>
    </row>
    <row r="9" spans="1:26">
      <c r="B9" s="1" t="s">
        <v>10</v>
      </c>
    </row>
    <row r="10" spans="1:26">
      <c r="A10" s="1" t="s">
        <v>11</v>
      </c>
    </row>
    <row r="11" spans="1:26">
      <c r="A11" s="1" t="s">
        <v>12</v>
      </c>
    </row>
    <row r="12" spans="1:26">
      <c r="B12" s="1" t="s">
        <v>13</v>
      </c>
    </row>
    <row r="14" spans="1:26">
      <c r="A14" s="1" t="s">
        <v>14</v>
      </c>
    </row>
    <row r="16" spans="1:26">
      <c r="A16" s="4" t="s">
        <v>15</v>
      </c>
      <c r="B16" s="4" t="s">
        <v>16</v>
      </c>
      <c r="C16" s="4" t="s">
        <v>17</v>
      </c>
      <c r="D16" s="4" t="s">
        <v>18</v>
      </c>
      <c r="E16" s="4" t="s">
        <v>19</v>
      </c>
      <c r="F16" s="4" t="s">
        <v>20</v>
      </c>
      <c r="G16" s="4"/>
      <c r="H16" s="4"/>
      <c r="I16" s="4"/>
      <c r="J16" s="4"/>
      <c r="K16" s="4"/>
      <c r="L16" s="4"/>
      <c r="M16" s="4"/>
      <c r="N16" s="4"/>
      <c r="O16" s="4"/>
      <c r="P16" s="4"/>
      <c r="Q16" s="4"/>
      <c r="R16" s="4"/>
      <c r="S16" s="4"/>
      <c r="T16" s="4"/>
      <c r="U16" s="4"/>
      <c r="V16" s="4"/>
      <c r="W16" s="4"/>
      <c r="X16" s="4"/>
      <c r="Y16" s="4"/>
      <c r="Z16" s="4"/>
    </row>
    <row r="17" spans="1:7">
      <c r="A17" s="14" t="s">
        <v>4</v>
      </c>
      <c r="B17" s="3">
        <f t="shared" ref="B17:B21" si="0">IF(A17=$B$3,$C$3,(IF(A17=$B$4,$C$4,(IF(A17=$B$5,$C$5,0)))))</f>
        <v>83.17</v>
      </c>
      <c r="C17" s="14">
        <v>20</v>
      </c>
      <c r="D17" s="1">
        <f t="shared" ref="D17:D21" si="1">$C$22</f>
        <v>60</v>
      </c>
      <c r="E17" s="5">
        <f t="shared" ref="E17:E21" si="2">C17/$C$22</f>
        <v>0.33333333333333331</v>
      </c>
      <c r="F17" s="3">
        <f t="shared" ref="F17:F21" si="3">B17*E17</f>
        <v>27.723333333333333</v>
      </c>
    </row>
    <row r="18" spans="1:7">
      <c r="A18" s="14" t="s">
        <v>6</v>
      </c>
      <c r="B18" s="3">
        <f t="shared" si="0"/>
        <v>66.95</v>
      </c>
      <c r="C18" s="14">
        <v>40</v>
      </c>
      <c r="D18" s="1">
        <f t="shared" si="1"/>
        <v>60</v>
      </c>
      <c r="E18" s="5">
        <f t="shared" si="2"/>
        <v>0.66666666666666663</v>
      </c>
      <c r="F18" s="3">
        <f t="shared" si="3"/>
        <v>44.633333333333333</v>
      </c>
    </row>
    <row r="19" spans="1:7">
      <c r="A19" s="14"/>
      <c r="B19" s="3">
        <f t="shared" si="0"/>
        <v>0</v>
      </c>
      <c r="C19" s="14">
        <v>0</v>
      </c>
      <c r="D19" s="1">
        <f t="shared" si="1"/>
        <v>60</v>
      </c>
      <c r="E19" s="5">
        <f t="shared" si="2"/>
        <v>0</v>
      </c>
      <c r="F19" s="3">
        <f t="shared" si="3"/>
        <v>0</v>
      </c>
    </row>
    <row r="20" spans="1:7">
      <c r="A20" s="14"/>
      <c r="B20" s="3">
        <f t="shared" si="0"/>
        <v>0</v>
      </c>
      <c r="C20" s="14">
        <v>0</v>
      </c>
      <c r="D20" s="1">
        <f t="shared" si="1"/>
        <v>60</v>
      </c>
      <c r="E20" s="5">
        <f t="shared" si="2"/>
        <v>0</v>
      </c>
      <c r="F20" s="3">
        <f t="shared" si="3"/>
        <v>0</v>
      </c>
    </row>
    <row r="21" spans="1:7" ht="15.75" customHeight="1">
      <c r="A21" s="14"/>
      <c r="B21" s="3">
        <f t="shared" si="0"/>
        <v>0</v>
      </c>
      <c r="C21" s="14">
        <v>0</v>
      </c>
      <c r="D21" s="1">
        <f t="shared" si="1"/>
        <v>60</v>
      </c>
      <c r="E21" s="5">
        <f t="shared" si="2"/>
        <v>0</v>
      </c>
      <c r="F21" s="3">
        <f t="shared" si="3"/>
        <v>0</v>
      </c>
    </row>
    <row r="22" spans="1:7" ht="15.75" customHeight="1">
      <c r="A22" s="5"/>
      <c r="C22" s="1">
        <f>SUM(C17:C21)</f>
        <v>60</v>
      </c>
      <c r="D22" s="1" t="s">
        <v>18</v>
      </c>
      <c r="E22" s="6">
        <f>C22/C22</f>
        <v>1</v>
      </c>
      <c r="F22" s="3">
        <f>SUM(F17:F21)</f>
        <v>72.356666666666669</v>
      </c>
      <c r="G22" s="1" t="s">
        <v>21</v>
      </c>
    </row>
    <row r="23" spans="1:7" ht="15.75" customHeight="1"/>
    <row r="24" spans="1:7" ht="15.75" customHeight="1"/>
    <row r="25" spans="1:7" ht="15.75" customHeight="1"/>
    <row r="26" spans="1:7" ht="15.75" customHeight="1"/>
    <row r="27" spans="1:7" ht="15.75" customHeight="1">
      <c r="A27" s="12" t="s">
        <v>32</v>
      </c>
      <c r="B27" s="13"/>
    </row>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UQNopxTLWiK1F+iTV+z+H+3K9XmoBUt9oyVAz177tj0MptTNcEiPtBeL3BwZhliVahg45JjM8TplKcjzLCUmMQ==" saltValue="iBzMJtWuUdsoE3asPwk46Q==" spinCount="100000" sheet="1" objects="1" scenarios="1"/>
  <dataValidations count="2">
    <dataValidation type="list" allowBlank="1" showErrorMessage="1" sqref="A17" xr:uid="{00000000-0002-0000-0000-000000000000}">
      <formula1>$B$3:$B$6</formula1>
    </dataValidation>
    <dataValidation type="list" allowBlank="1" showErrorMessage="1" sqref="A18:A21" xr:uid="{00000000-0002-0000-0000-000001000000}">
      <formula1>$B$3:$B$5</formula1>
    </dataValidation>
  </dataValidation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0"/>
  <sheetViews>
    <sheetView workbookViewId="0">
      <selection activeCell="L29" sqref="L29"/>
    </sheetView>
  </sheetViews>
  <sheetFormatPr defaultColWidth="14.42578125" defaultRowHeight="15" customHeight="1"/>
  <cols>
    <col min="1" max="26" width="8.7109375" customWidth="1"/>
  </cols>
  <sheetData>
    <row r="1" spans="1:5">
      <c r="A1" s="1" t="s">
        <v>22</v>
      </c>
      <c r="B1" s="1" t="s">
        <v>23</v>
      </c>
      <c r="C1" s="1" t="s">
        <v>15</v>
      </c>
      <c r="D1" s="1" t="s">
        <v>24</v>
      </c>
      <c r="E1" s="1" t="s">
        <v>25</v>
      </c>
    </row>
    <row r="2" spans="1:5">
      <c r="A2" s="1">
        <v>2024</v>
      </c>
      <c r="B2" s="1" t="s">
        <v>26</v>
      </c>
      <c r="C2" s="1" t="s">
        <v>2</v>
      </c>
      <c r="D2" s="1">
        <v>1</v>
      </c>
      <c r="E2" s="1">
        <v>61.54</v>
      </c>
    </row>
    <row r="3" spans="1:5">
      <c r="A3" s="1">
        <v>2024</v>
      </c>
      <c r="B3" s="1" t="s">
        <v>26</v>
      </c>
      <c r="C3" s="1" t="s">
        <v>2</v>
      </c>
      <c r="D3" s="1">
        <v>2</v>
      </c>
      <c r="E3" s="1">
        <v>63.39</v>
      </c>
    </row>
    <row r="4" spans="1:5">
      <c r="A4" s="1">
        <v>2024</v>
      </c>
      <c r="B4" s="1" t="s">
        <v>26</v>
      </c>
      <c r="C4" s="1" t="s">
        <v>2</v>
      </c>
      <c r="D4" s="1">
        <v>3</v>
      </c>
      <c r="E4" s="1">
        <v>65.290000000000006</v>
      </c>
    </row>
    <row r="5" spans="1:5">
      <c r="A5" s="1">
        <v>2024</v>
      </c>
      <c r="B5" s="1" t="s">
        <v>26</v>
      </c>
      <c r="C5" s="1" t="s">
        <v>2</v>
      </c>
      <c r="D5" s="1">
        <v>4</v>
      </c>
      <c r="E5" s="1">
        <v>67.25</v>
      </c>
    </row>
    <row r="6" spans="1:5">
      <c r="A6" s="1">
        <v>2024</v>
      </c>
      <c r="B6" s="1" t="s">
        <v>26</v>
      </c>
      <c r="C6" s="1" t="s">
        <v>2</v>
      </c>
      <c r="D6" s="1">
        <v>5</v>
      </c>
      <c r="E6" s="1">
        <v>69.260000000000005</v>
      </c>
    </row>
    <row r="7" spans="1:5">
      <c r="A7" s="1">
        <v>2024</v>
      </c>
      <c r="B7" s="1" t="s">
        <v>26</v>
      </c>
      <c r="C7" s="1" t="s">
        <v>2</v>
      </c>
      <c r="D7" s="1">
        <v>6</v>
      </c>
      <c r="E7" s="1">
        <v>71.34</v>
      </c>
    </row>
    <row r="8" spans="1:5">
      <c r="A8" s="1">
        <v>2024</v>
      </c>
      <c r="B8" s="1" t="s">
        <v>26</v>
      </c>
      <c r="C8" s="1" t="s">
        <v>2</v>
      </c>
      <c r="D8" s="1">
        <v>7</v>
      </c>
      <c r="E8" s="1">
        <v>73.48</v>
      </c>
    </row>
    <row r="9" spans="1:5">
      <c r="A9" s="1">
        <v>2024</v>
      </c>
      <c r="B9" s="1" t="s">
        <v>26</v>
      </c>
      <c r="C9" s="1" t="s">
        <v>2</v>
      </c>
      <c r="D9" s="1">
        <v>8</v>
      </c>
      <c r="E9" s="1">
        <v>75.680000000000007</v>
      </c>
    </row>
    <row r="10" spans="1:5">
      <c r="A10" s="1">
        <v>2024</v>
      </c>
      <c r="B10" s="1" t="s">
        <v>26</v>
      </c>
      <c r="C10" s="1" t="s">
        <v>2</v>
      </c>
      <c r="D10" s="1">
        <v>9</v>
      </c>
      <c r="E10" s="1">
        <v>77.95</v>
      </c>
    </row>
    <row r="11" spans="1:5">
      <c r="A11" s="1">
        <v>2024</v>
      </c>
      <c r="B11" s="1" t="s">
        <v>26</v>
      </c>
      <c r="C11" s="1" t="s">
        <v>2</v>
      </c>
      <c r="D11" s="1">
        <v>10</v>
      </c>
      <c r="E11" s="1">
        <v>80.28</v>
      </c>
    </row>
    <row r="12" spans="1:5">
      <c r="A12" s="1">
        <v>2024</v>
      </c>
      <c r="B12" s="1" t="s">
        <v>26</v>
      </c>
      <c r="C12" s="1" t="s">
        <v>2</v>
      </c>
      <c r="D12" s="1">
        <v>11</v>
      </c>
      <c r="E12" s="1">
        <v>82.69</v>
      </c>
    </row>
    <row r="13" spans="1:5">
      <c r="A13" s="1">
        <v>2024</v>
      </c>
      <c r="B13" s="1" t="s">
        <v>26</v>
      </c>
      <c r="C13" s="1" t="s">
        <v>2</v>
      </c>
      <c r="D13" s="1">
        <v>12</v>
      </c>
      <c r="E13" s="1">
        <v>85.17</v>
      </c>
    </row>
    <row r="14" spans="1:5">
      <c r="A14" s="1">
        <v>2024</v>
      </c>
      <c r="B14" s="1" t="s">
        <v>26</v>
      </c>
      <c r="C14" s="1" t="s">
        <v>2</v>
      </c>
      <c r="D14" s="1">
        <v>13</v>
      </c>
      <c r="E14" s="1">
        <v>87.72</v>
      </c>
    </row>
    <row r="15" spans="1:5">
      <c r="A15" s="1">
        <v>2024</v>
      </c>
      <c r="B15" s="1" t="s">
        <v>26</v>
      </c>
      <c r="C15" s="1" t="s">
        <v>2</v>
      </c>
      <c r="D15" s="1">
        <v>14</v>
      </c>
      <c r="E15" s="1">
        <v>90.35</v>
      </c>
    </row>
    <row r="16" spans="1:5">
      <c r="A16" s="1">
        <v>2024</v>
      </c>
      <c r="B16" s="1" t="s">
        <v>26</v>
      </c>
      <c r="C16" s="1" t="s">
        <v>2</v>
      </c>
      <c r="D16" s="1">
        <v>15</v>
      </c>
      <c r="E16" s="1">
        <v>93.06</v>
      </c>
    </row>
    <row r="17" spans="1:5">
      <c r="A17" s="1">
        <v>2024</v>
      </c>
      <c r="B17" s="1" t="s">
        <v>26</v>
      </c>
      <c r="C17" s="1" t="s">
        <v>2</v>
      </c>
      <c r="D17" s="1">
        <v>16</v>
      </c>
      <c r="E17" s="1">
        <v>95.85</v>
      </c>
    </row>
    <row r="18" spans="1:5">
      <c r="A18" s="1">
        <v>2024</v>
      </c>
      <c r="B18" s="1" t="s">
        <v>26</v>
      </c>
      <c r="C18" s="1" t="s">
        <v>2</v>
      </c>
      <c r="D18" s="1">
        <v>17</v>
      </c>
      <c r="E18" s="1">
        <v>98.72</v>
      </c>
    </row>
    <row r="19" spans="1:5">
      <c r="A19" s="1">
        <v>2024</v>
      </c>
      <c r="B19" s="1" t="s">
        <v>26</v>
      </c>
      <c r="C19" s="1" t="s">
        <v>4</v>
      </c>
      <c r="D19" s="1">
        <v>1</v>
      </c>
      <c r="E19" s="1">
        <v>83.17</v>
      </c>
    </row>
    <row r="20" spans="1:5">
      <c r="A20" s="1">
        <v>2024</v>
      </c>
      <c r="B20" s="1" t="s">
        <v>26</v>
      </c>
      <c r="C20" s="1" t="s">
        <v>4</v>
      </c>
      <c r="D20" s="1">
        <v>2</v>
      </c>
      <c r="E20" s="1">
        <v>85.66</v>
      </c>
    </row>
    <row r="21" spans="1:5" ht="15.75" customHeight="1">
      <c r="A21" s="1">
        <v>2024</v>
      </c>
      <c r="B21" s="1" t="s">
        <v>26</v>
      </c>
      <c r="C21" s="1" t="s">
        <v>4</v>
      </c>
      <c r="D21" s="1">
        <v>3</v>
      </c>
      <c r="E21" s="1">
        <v>88.23</v>
      </c>
    </row>
    <row r="22" spans="1:5" ht="15.75" customHeight="1">
      <c r="A22" s="1">
        <v>2024</v>
      </c>
      <c r="B22" s="1" t="s">
        <v>26</v>
      </c>
      <c r="C22" s="1" t="s">
        <v>4</v>
      </c>
      <c r="D22" s="1">
        <v>4</v>
      </c>
      <c r="E22" s="1">
        <v>90.87</v>
      </c>
    </row>
    <row r="23" spans="1:5" ht="15.75" customHeight="1">
      <c r="A23" s="1">
        <v>2024</v>
      </c>
      <c r="B23" s="1" t="s">
        <v>26</v>
      </c>
      <c r="C23" s="1" t="s">
        <v>4</v>
      </c>
      <c r="D23" s="1">
        <v>5</v>
      </c>
      <c r="E23" s="1">
        <v>93.6</v>
      </c>
    </row>
    <row r="24" spans="1:5" ht="15.75" customHeight="1">
      <c r="A24" s="1">
        <v>2024</v>
      </c>
      <c r="B24" s="1" t="s">
        <v>26</v>
      </c>
      <c r="C24" s="1" t="s">
        <v>4</v>
      </c>
      <c r="D24" s="1">
        <v>6</v>
      </c>
      <c r="E24" s="1">
        <v>96.4</v>
      </c>
    </row>
    <row r="25" spans="1:5" ht="15.75" customHeight="1">
      <c r="A25" s="1">
        <v>2024</v>
      </c>
      <c r="B25" s="1" t="s">
        <v>26</v>
      </c>
      <c r="C25" s="1" t="s">
        <v>4</v>
      </c>
      <c r="D25" s="1">
        <v>7</v>
      </c>
      <c r="E25" s="1">
        <v>99.29</v>
      </c>
    </row>
    <row r="26" spans="1:5" ht="15.75" customHeight="1">
      <c r="A26" s="1">
        <v>2024</v>
      </c>
      <c r="B26" s="1" t="s">
        <v>26</v>
      </c>
      <c r="C26" s="1" t="s">
        <v>4</v>
      </c>
      <c r="D26" s="1">
        <v>8</v>
      </c>
      <c r="E26" s="1">
        <v>102.27</v>
      </c>
    </row>
    <row r="27" spans="1:5" ht="15.75" customHeight="1">
      <c r="A27" s="1">
        <v>2024</v>
      </c>
      <c r="B27" s="1" t="s">
        <v>26</v>
      </c>
      <c r="C27" s="1" t="s">
        <v>4</v>
      </c>
      <c r="D27" s="1">
        <v>9</v>
      </c>
      <c r="E27" s="1">
        <v>105.33</v>
      </c>
    </row>
    <row r="28" spans="1:5" ht="15.75" customHeight="1">
      <c r="A28" s="1">
        <v>2024</v>
      </c>
      <c r="B28" s="1" t="s">
        <v>26</v>
      </c>
      <c r="C28" s="1" t="s">
        <v>4</v>
      </c>
      <c r="D28" s="1">
        <v>10</v>
      </c>
      <c r="E28" s="1">
        <v>108.49</v>
      </c>
    </row>
    <row r="29" spans="1:5" ht="15.75" customHeight="1">
      <c r="A29" s="1">
        <v>2024</v>
      </c>
      <c r="B29" s="1" t="s">
        <v>26</v>
      </c>
      <c r="C29" s="1" t="s">
        <v>4</v>
      </c>
      <c r="D29" s="1">
        <v>11</v>
      </c>
      <c r="E29" s="1">
        <v>111.74</v>
      </c>
    </row>
    <row r="30" spans="1:5" ht="15.75" customHeight="1">
      <c r="A30" s="1">
        <v>2024</v>
      </c>
      <c r="B30" s="1" t="s">
        <v>26</v>
      </c>
      <c r="C30" s="1" t="s">
        <v>4</v>
      </c>
      <c r="D30" s="1">
        <v>12</v>
      </c>
      <c r="E30" s="1">
        <v>115.09</v>
      </c>
    </row>
    <row r="31" spans="1:5" ht="15.75" customHeight="1">
      <c r="A31" s="1">
        <v>2024</v>
      </c>
      <c r="B31" s="1" t="s">
        <v>26</v>
      </c>
      <c r="C31" s="1" t="s">
        <v>4</v>
      </c>
      <c r="D31" s="1">
        <v>13</v>
      </c>
      <c r="E31" s="1">
        <v>118.54</v>
      </c>
    </row>
    <row r="32" spans="1:5" ht="15.75" customHeight="1">
      <c r="A32" s="1">
        <v>2024</v>
      </c>
      <c r="B32" s="1" t="s">
        <v>26</v>
      </c>
      <c r="C32" s="1" t="s">
        <v>4</v>
      </c>
      <c r="D32" s="1">
        <v>14</v>
      </c>
      <c r="E32" s="1">
        <v>122.09</v>
      </c>
    </row>
    <row r="33" spans="1:5" ht="15.75" customHeight="1">
      <c r="A33" s="1">
        <v>2024</v>
      </c>
      <c r="B33" s="1" t="s">
        <v>26</v>
      </c>
      <c r="C33" s="1" t="s">
        <v>4</v>
      </c>
      <c r="D33" s="1">
        <v>15</v>
      </c>
      <c r="E33" s="1">
        <v>125.75</v>
      </c>
    </row>
    <row r="34" spans="1:5" ht="15.75" customHeight="1">
      <c r="A34" s="1">
        <v>2024</v>
      </c>
      <c r="B34" s="1" t="s">
        <v>26</v>
      </c>
      <c r="C34" s="1" t="s">
        <v>4</v>
      </c>
      <c r="D34" s="1">
        <v>16</v>
      </c>
      <c r="E34" s="1">
        <v>129.52000000000001</v>
      </c>
    </row>
    <row r="35" spans="1:5" ht="15.75" customHeight="1">
      <c r="A35" s="1">
        <v>2024</v>
      </c>
      <c r="B35" s="1" t="s">
        <v>26</v>
      </c>
      <c r="C35" s="1" t="s">
        <v>4</v>
      </c>
      <c r="D35" s="1">
        <v>17</v>
      </c>
      <c r="E35" s="1">
        <v>133.41</v>
      </c>
    </row>
    <row r="36" spans="1:5" ht="15.75" customHeight="1">
      <c r="A36" s="1">
        <v>2024</v>
      </c>
      <c r="B36" s="1" t="s">
        <v>26</v>
      </c>
      <c r="C36" s="1" t="s">
        <v>6</v>
      </c>
      <c r="D36" s="1">
        <v>1</v>
      </c>
      <c r="E36" s="1">
        <v>66.95</v>
      </c>
    </row>
    <row r="37" spans="1:5" ht="15.75" customHeight="1">
      <c r="A37" s="1">
        <v>2024</v>
      </c>
      <c r="B37" s="1" t="s">
        <v>26</v>
      </c>
      <c r="C37" s="1" t="s">
        <v>6</v>
      </c>
      <c r="D37" s="1">
        <v>2</v>
      </c>
      <c r="E37" s="1">
        <v>68.959999999999994</v>
      </c>
    </row>
    <row r="38" spans="1:5" ht="15.75" customHeight="1">
      <c r="A38" s="1">
        <v>2024</v>
      </c>
      <c r="B38" s="1" t="s">
        <v>26</v>
      </c>
      <c r="C38" s="1" t="s">
        <v>6</v>
      </c>
      <c r="D38" s="1">
        <v>3</v>
      </c>
      <c r="E38" s="1">
        <v>71.02</v>
      </c>
    </row>
    <row r="39" spans="1:5" ht="15.75" customHeight="1">
      <c r="A39" s="1">
        <v>2024</v>
      </c>
      <c r="B39" s="1" t="s">
        <v>26</v>
      </c>
      <c r="C39" s="1" t="s">
        <v>6</v>
      </c>
      <c r="D39" s="1">
        <v>4</v>
      </c>
      <c r="E39" s="1">
        <v>73.150000000000006</v>
      </c>
    </row>
    <row r="40" spans="1:5" ht="15.75" customHeight="1">
      <c r="A40" s="1">
        <v>2024</v>
      </c>
      <c r="B40" s="1" t="s">
        <v>26</v>
      </c>
      <c r="C40" s="1" t="s">
        <v>6</v>
      </c>
      <c r="D40" s="1">
        <v>5</v>
      </c>
      <c r="E40" s="1">
        <v>75.349999999999994</v>
      </c>
    </row>
    <row r="41" spans="1:5" ht="15.75" customHeight="1">
      <c r="A41" s="1">
        <v>2024</v>
      </c>
      <c r="B41" s="1" t="s">
        <v>26</v>
      </c>
      <c r="C41" s="1" t="s">
        <v>6</v>
      </c>
      <c r="D41" s="1">
        <v>6</v>
      </c>
      <c r="E41" s="1">
        <v>77.599999999999994</v>
      </c>
    </row>
    <row r="42" spans="1:5" ht="15.75" customHeight="1">
      <c r="A42" s="1">
        <v>2024</v>
      </c>
      <c r="B42" s="1" t="s">
        <v>26</v>
      </c>
      <c r="C42" s="1" t="s">
        <v>6</v>
      </c>
      <c r="D42" s="1">
        <v>7</v>
      </c>
      <c r="E42" s="1">
        <v>79.930000000000007</v>
      </c>
    </row>
    <row r="43" spans="1:5" ht="15.75" customHeight="1">
      <c r="A43" s="1">
        <v>2024</v>
      </c>
      <c r="B43" s="1" t="s">
        <v>26</v>
      </c>
      <c r="C43" s="1" t="s">
        <v>6</v>
      </c>
      <c r="D43" s="1">
        <v>8</v>
      </c>
      <c r="E43" s="1">
        <v>82.33</v>
      </c>
    </row>
    <row r="44" spans="1:5" ht="15.75" customHeight="1">
      <c r="A44" s="1">
        <v>2024</v>
      </c>
      <c r="B44" s="1" t="s">
        <v>26</v>
      </c>
      <c r="C44" s="1" t="s">
        <v>6</v>
      </c>
      <c r="D44" s="1">
        <v>9</v>
      </c>
      <c r="E44" s="1">
        <v>84.79</v>
      </c>
    </row>
    <row r="45" spans="1:5" ht="15.75" customHeight="1">
      <c r="A45" s="1">
        <v>2024</v>
      </c>
      <c r="B45" s="1" t="s">
        <v>26</v>
      </c>
      <c r="C45" s="1" t="s">
        <v>6</v>
      </c>
      <c r="D45" s="1">
        <v>10</v>
      </c>
      <c r="E45" s="1">
        <v>87.33</v>
      </c>
    </row>
    <row r="46" spans="1:5" ht="15.75" customHeight="1">
      <c r="A46" s="1">
        <v>2024</v>
      </c>
      <c r="B46" s="1" t="s">
        <v>26</v>
      </c>
      <c r="C46" s="1" t="s">
        <v>6</v>
      </c>
      <c r="D46" s="1">
        <v>11</v>
      </c>
      <c r="E46" s="1">
        <v>89.95</v>
      </c>
    </row>
    <row r="47" spans="1:5" ht="15.75" customHeight="1">
      <c r="A47" s="1">
        <v>2024</v>
      </c>
      <c r="B47" s="1" t="s">
        <v>26</v>
      </c>
      <c r="C47" s="1" t="s">
        <v>6</v>
      </c>
      <c r="D47" s="1">
        <v>12</v>
      </c>
      <c r="E47" s="1">
        <v>92.65</v>
      </c>
    </row>
    <row r="48" spans="1:5" ht="15.75" customHeight="1">
      <c r="A48" s="1">
        <v>2024</v>
      </c>
      <c r="B48" s="1" t="s">
        <v>26</v>
      </c>
      <c r="C48" s="1" t="s">
        <v>6</v>
      </c>
      <c r="D48" s="1">
        <v>13</v>
      </c>
      <c r="E48" s="1">
        <v>95.43</v>
      </c>
    </row>
    <row r="49" spans="1:5" ht="15.75" customHeight="1">
      <c r="A49" s="1">
        <v>2024</v>
      </c>
      <c r="B49" s="1" t="s">
        <v>26</v>
      </c>
      <c r="C49" s="1" t="s">
        <v>6</v>
      </c>
      <c r="D49" s="1">
        <v>14</v>
      </c>
      <c r="E49" s="1">
        <v>98.29</v>
      </c>
    </row>
    <row r="50" spans="1:5" ht="15.75" customHeight="1">
      <c r="A50" s="1">
        <v>2024</v>
      </c>
      <c r="B50" s="1" t="s">
        <v>26</v>
      </c>
      <c r="C50" s="1" t="s">
        <v>6</v>
      </c>
      <c r="D50" s="1">
        <v>15</v>
      </c>
      <c r="E50" s="1">
        <v>101.23</v>
      </c>
    </row>
    <row r="51" spans="1:5" ht="15.75" customHeight="1">
      <c r="A51" s="1">
        <v>2024</v>
      </c>
      <c r="B51" s="1" t="s">
        <v>26</v>
      </c>
      <c r="C51" s="1" t="s">
        <v>6</v>
      </c>
      <c r="D51" s="1">
        <v>16</v>
      </c>
      <c r="E51" s="1">
        <v>104.27</v>
      </c>
    </row>
    <row r="52" spans="1:5" ht="15.75" customHeight="1">
      <c r="A52" s="1">
        <v>2024</v>
      </c>
      <c r="B52" s="1" t="s">
        <v>26</v>
      </c>
      <c r="C52" s="1" t="s">
        <v>6</v>
      </c>
      <c r="D52" s="1">
        <v>17</v>
      </c>
      <c r="E52" s="1">
        <v>107.39</v>
      </c>
    </row>
    <row r="53" spans="1:5" ht="15.75" customHeight="1"/>
    <row r="54" spans="1:5" ht="15.75" customHeight="1"/>
    <row r="55" spans="1:5" ht="15.75" customHeight="1"/>
    <row r="56" spans="1:5" ht="15.75" customHeight="1"/>
    <row r="57" spans="1:5" ht="15.75" customHeight="1"/>
    <row r="58" spans="1:5" ht="15.75" customHeight="1"/>
    <row r="59" spans="1:5" ht="15.75" customHeight="1"/>
    <row r="60" spans="1:5" ht="15.75" customHeight="1"/>
    <row r="61" spans="1:5" ht="15.75" customHeight="1"/>
    <row r="62" spans="1:5" ht="15.75" customHeight="1"/>
    <row r="63" spans="1:5" ht="15.75" customHeight="1"/>
    <row r="64" spans="1: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LZlRqGXsBNfDPg6/ra9k6ITxcxzEv88s+D7mn9Zz9meCgXSuTTA6HGFS6idsxMzQTSzheaT/XQPrYDs0V1QFTA==" saltValue="lVjzz4ltNLb6JKy74bz1Tw==" spinCount="100000" sheet="1" objects="1" scenarios="1"/>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topLeftCell="A13" workbookViewId="0">
      <selection activeCell="A2" sqref="A2"/>
    </sheetView>
  </sheetViews>
  <sheetFormatPr defaultColWidth="14.42578125" defaultRowHeight="15" customHeight="1"/>
  <cols>
    <col min="1" max="1" width="170.7109375" customWidth="1"/>
    <col min="2" max="2" width="82.85546875" customWidth="1"/>
    <col min="3" max="26" width="8.7109375" customWidth="1"/>
  </cols>
  <sheetData>
    <row r="1" spans="1:26" ht="30">
      <c r="A1" s="7" t="s">
        <v>27</v>
      </c>
      <c r="B1" s="8"/>
      <c r="C1" s="8"/>
      <c r="D1" s="8"/>
      <c r="E1" s="8"/>
      <c r="F1" s="8"/>
      <c r="G1" s="8"/>
      <c r="H1" s="8"/>
      <c r="I1" s="8"/>
      <c r="J1" s="8"/>
      <c r="K1" s="8"/>
      <c r="L1" s="8"/>
      <c r="M1" s="8"/>
      <c r="N1" s="8"/>
      <c r="O1" s="8"/>
      <c r="P1" s="8"/>
      <c r="Q1" s="8"/>
      <c r="R1" s="8"/>
      <c r="S1" s="8"/>
      <c r="T1" s="8"/>
      <c r="U1" s="8"/>
      <c r="V1" s="8"/>
      <c r="W1" s="8"/>
      <c r="X1" s="8"/>
      <c r="Y1" s="8"/>
      <c r="Z1" s="8"/>
    </row>
    <row r="2" spans="1:26">
      <c r="A2" s="8"/>
      <c r="B2" s="8"/>
      <c r="C2" s="8"/>
      <c r="D2" s="8"/>
      <c r="E2" s="8"/>
      <c r="F2" s="8"/>
      <c r="G2" s="8"/>
      <c r="H2" s="8"/>
      <c r="I2" s="8"/>
      <c r="J2" s="8"/>
      <c r="K2" s="8"/>
      <c r="L2" s="8"/>
      <c r="M2" s="8"/>
      <c r="N2" s="8"/>
      <c r="O2" s="8"/>
      <c r="P2" s="8"/>
      <c r="Q2" s="8"/>
      <c r="R2" s="8"/>
      <c r="S2" s="8"/>
      <c r="T2" s="8"/>
      <c r="U2" s="8"/>
      <c r="V2" s="8"/>
      <c r="W2" s="8"/>
      <c r="X2" s="8"/>
      <c r="Y2" s="8"/>
      <c r="Z2" s="8"/>
    </row>
    <row r="4" spans="1:26" ht="23.25">
      <c r="A4" s="9" t="s">
        <v>28</v>
      </c>
    </row>
    <row r="14" spans="1:26" ht="15.75">
      <c r="B14" s="10"/>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spans="1:1" ht="15.75" customHeight="1"/>
    <row r="34" spans="1:1" ht="15.75" customHeight="1"/>
    <row r="35" spans="1:1" ht="15.75" customHeight="1"/>
    <row r="36" spans="1:1" ht="15.75" customHeight="1">
      <c r="A36" s="9" t="s">
        <v>29</v>
      </c>
    </row>
    <row r="37" spans="1:1" ht="15.75" customHeight="1"/>
    <row r="38" spans="1:1" ht="15.75" customHeight="1"/>
    <row r="39" spans="1:1" ht="15.75" customHeight="1"/>
    <row r="40" spans="1:1" ht="15.75" customHeight="1"/>
    <row r="41" spans="1:1" ht="15.75" customHeight="1"/>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spans="1:1" ht="15.75" customHeight="1"/>
    <row r="130" spans="1:1" ht="15.75" customHeight="1"/>
    <row r="131" spans="1:1" ht="15.75" customHeight="1"/>
    <row r="132" spans="1:1" ht="5.25" customHeight="1"/>
    <row r="133" spans="1:1" ht="25.5" customHeight="1">
      <c r="A133" s="9" t="s">
        <v>30</v>
      </c>
    </row>
    <row r="134" spans="1:1" ht="15.75" customHeight="1"/>
    <row r="135" spans="1:1" ht="15.75" customHeight="1"/>
    <row r="136" spans="1:1" ht="15.75" customHeight="1"/>
    <row r="137" spans="1:1" ht="15.75" customHeight="1"/>
    <row r="138" spans="1:1" ht="15.75" customHeight="1"/>
    <row r="139" spans="1:1" ht="15.75" customHeight="1"/>
    <row r="140" spans="1:1" ht="15.75" customHeight="1"/>
    <row r="141" spans="1:1" ht="15.75" customHeight="1"/>
    <row r="142" spans="1:1" ht="15.75" customHeight="1"/>
    <row r="143" spans="1:1" ht="15.75" customHeight="1"/>
    <row r="144" spans="1:1"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32.25" customHeight="1"/>
    <row r="159" ht="33.75" customHeight="1"/>
    <row r="160" ht="28.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spans="1:1" ht="15.75" customHeight="1">
      <c r="A193" s="11" t="s">
        <v>31</v>
      </c>
    </row>
    <row r="194" spans="1:1" ht="15.75" customHeight="1"/>
    <row r="195" spans="1:1" ht="15.75" customHeight="1"/>
    <row r="196" spans="1:1" ht="15.75" customHeight="1"/>
    <row r="197" spans="1:1" ht="15.75" customHeight="1"/>
    <row r="198" spans="1:1" ht="15.75" customHeight="1"/>
    <row r="199" spans="1:1" ht="15.75" customHeight="1"/>
    <row r="200" spans="1:1" ht="15.75" customHeight="1"/>
    <row r="201" spans="1:1" ht="15.75" customHeight="1"/>
    <row r="202" spans="1:1" ht="15.75" customHeight="1"/>
    <row r="203" spans="1:1" ht="15.75" customHeight="1"/>
    <row r="204" spans="1:1" ht="15.75" customHeight="1"/>
    <row r="205" spans="1:1" ht="15.75" customHeight="1"/>
    <row r="206" spans="1:1" ht="15.75" customHeight="1"/>
    <row r="207" spans="1:1" ht="15.75" customHeight="1"/>
    <row r="208" spans="1:1"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25" right="0.25" top="0.75" bottom="0.75" header="0.3" footer="0.3"/>
  <pageSetup scale="5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 Pay SGRP 2024</vt:lpstr>
      <vt:lpstr>SGRP 2024</vt:lpstr>
      <vt:lpstr>How to Use the CALC 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Hoyt</dc:creator>
  <cp:lastModifiedBy>Melissa Morton</cp:lastModifiedBy>
  <cp:lastPrinted>2024-03-26T17:40:49Z</cp:lastPrinted>
  <dcterms:created xsi:type="dcterms:W3CDTF">2024-03-26T17:31:42Z</dcterms:created>
  <dcterms:modified xsi:type="dcterms:W3CDTF">2024-04-09T22:06:39Z</dcterms:modified>
</cp:coreProperties>
</file>